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015" activeTab="0"/>
  </bookViews>
  <sheets>
    <sheet name="Лист1" sheetId="1" r:id="rId1"/>
  </sheets>
  <definedNames>
    <definedName name="_xlnm.Print_Area" localSheetId="0">'Лист1'!$A$1:$L$140</definedName>
  </definedNames>
  <calcPr fullCalcOnLoad="1"/>
</workbook>
</file>

<file path=xl/sharedStrings.xml><?xml version="1.0" encoding="utf-8"?>
<sst xmlns="http://schemas.openxmlformats.org/spreadsheetml/2006/main" count="459" uniqueCount="277">
  <si>
    <t xml:space="preserve"> керуючим справами, управління праці та соціального захисту населення</t>
  </si>
  <si>
    <t>щороку</t>
  </si>
  <si>
    <t>управління містобудування та архітектури</t>
  </si>
  <si>
    <t>виконавчий комітет міської ради</t>
  </si>
  <si>
    <t>Міська організація товариства Червоний Хрест</t>
  </si>
  <si>
    <t xml:space="preserve"> </t>
  </si>
  <si>
    <t>Протягм 2019 року захід не здійснювався</t>
  </si>
  <si>
    <t>Протяго 2019 року захід не здійснювався</t>
  </si>
  <si>
    <t>Новокаховський центр соціальної реабілітації дітей-інвалідів, відділ освіти, КНП Центр первинної медико-санітарної допомоги м. Нова Каховка</t>
  </si>
  <si>
    <t>КНП Центр первинної медико-санітарної допомоги м. Нова Каховка, комунальна аптека, КНП Центральна міська лікарня м.Нова Каховка</t>
  </si>
  <si>
    <t>КНП Центр первинної медико-санітарної допомоги м. Нова Каховка,  КНП Центральна міська лікарня м.Нова Каховка</t>
  </si>
  <si>
    <t>управління праці та соціального захисту населення, міська організація товариства Червоний Хрест</t>
  </si>
  <si>
    <t xml:space="preserve"> управління праці та соціального захисту населення, Новокаховський центр соціальної реабілітації дітей-інвалідів, відділ освіти, КНП Центр первинної медико-санітарної допомоги м. Нова Каховка</t>
  </si>
  <si>
    <t xml:space="preserve"> управління праці та соціального захисту населення, Новокаховський центр соціальної реабілітації дітей-інвалідів </t>
  </si>
  <si>
    <t xml:space="preserve"> управління праці та соціального захисту населення, Новокаховський центр соціальної реабілітації дітей-інвалідів, міський центр зайнятості  </t>
  </si>
  <si>
    <t>КП Автоцентр, відділ промисловості, транспорту і звязку</t>
  </si>
  <si>
    <t>управління містобудуваня та архітектури</t>
  </si>
  <si>
    <t>управління праці та соціального захисту населення, міський центр зайнятості</t>
  </si>
  <si>
    <t>міський відділ освіти</t>
  </si>
  <si>
    <t>міський центр зайнятості</t>
  </si>
  <si>
    <t>відділ у справах сімї, молоді, спорту та фізичної культури, відділ освіти, відділкультури і туризму</t>
  </si>
  <si>
    <t>відділ культури і туризму</t>
  </si>
  <si>
    <t xml:space="preserve"> управління праці та соціального захисту населення, Новокаховський центр соціальної реабілітації дітей-інвалідів</t>
  </si>
  <si>
    <t>виконавчий комітет міської ради Новокаховської міської ради</t>
  </si>
  <si>
    <t>управління праці та соціального захисту населення, відділ комунального господарства</t>
  </si>
  <si>
    <t>відділ земельних відносин та комунальної власності</t>
  </si>
  <si>
    <t>за потребою</t>
  </si>
  <si>
    <t>відділ освіти</t>
  </si>
  <si>
    <t>управління праці та соціального захисту населення, КП НК Екоскрвіс</t>
  </si>
  <si>
    <t>міський центр соціальних служб для сімї, дітей та мооді</t>
  </si>
  <si>
    <t>КНП Центральна міська лікарня м. Нова Каховка</t>
  </si>
  <si>
    <t xml:space="preserve"> КНП Центральна міська лікарня м. Нова Каховка</t>
  </si>
  <si>
    <t>управління праці та соціального захисту населення, КНП Центральна міська лікарня м. Нова Каховка</t>
  </si>
  <si>
    <t>відділ комунального господарства, юридичний відділ виконкому</t>
  </si>
  <si>
    <t>відділ комунального господарства</t>
  </si>
  <si>
    <t>управління праці та соціального захисту населення, КП Новокаховське ЖЕУ</t>
  </si>
  <si>
    <t>міька рада, виконавчий комітет та комісія по роботі з органами самоорганізації населення, квартальні комітети м. Нова Каховка</t>
  </si>
  <si>
    <t>відділ інформаційно-компютерного забезпечення та організаційної роботи</t>
  </si>
  <si>
    <t>- винагороди громадянам нагородженим відзнакою „За заслуги перед містом” згідно з відповідними рішеннями міської ради </t>
  </si>
  <si>
    <r>
      <t>- малозабезпеченним сім’ям з дітьми</t>
    </r>
    <r>
      <rPr>
        <b/>
        <sz val="12"/>
        <rFont val="Times New Roman"/>
        <family val="1"/>
      </rPr>
      <t>;</t>
    </r>
  </si>
  <si>
    <t>Забезпечувати виплату цільової матеріальної допомоги особі із особливими фізичними потребами для поліпшення побутових умов</t>
  </si>
  <si>
    <t>За потребою</t>
  </si>
  <si>
    <t xml:space="preserve">. </t>
  </si>
  <si>
    <t>-учасникам бойових дій, які брали  безпосередню участь-учасникам бойових дій, які брали  безпосередню участь в антитерористичній операції, забезпеченні її проведення, перебуваючи безпосередньо в районнахантитерористичної операції у період її проведення, у</t>
  </si>
  <si>
    <t>Постійно виконується. Новокаховським центром соціальної реабілітації дітей-інвалідів надана реабілітаційна допомога 56 дітям з обмеженими фізичними можливостями, з них у групі денного перебування – 27 дитини, за індивідуальним графіком 29 дітей.Для отримання реабілітаційних послуг 11 дітей з інвалідністю внаслідок дитячого церебрального паралічу направлено до реабілітаційних установ Центрів комплексної реабілітації осіб з інвалідністю.</t>
  </si>
  <si>
    <t xml:space="preserve">Додаток </t>
  </si>
  <si>
    <t>Програма реалізації соціальної політики на 2016-2019 роки, рішення міської ради від 24 грудня 2015р. № 89</t>
  </si>
  <si>
    <t>Програма реалізації соціальної політики на 2016-2019 роки</t>
  </si>
  <si>
    <t xml:space="preserve">Постійно виконується. Забезпечено своєчасне та якісне надання соціальних послуг 628 громадянам, в тому числі: 264 ветеранів війни, 150 осіб з інвалідністю, які знаходяться на обслуговуванні </t>
  </si>
  <si>
    <t>Постійно виконується. Ведеться робота щодо відвідування та обстеження матеріально-побутових умов проживання ветеранів війни і осіб з обмеженими фізичними можливостями з метою взяття їх на облік та надання матеріальної чи грошової допомоги. Працівниками територіального центру виявлено 273 ветерана війни та 169 осіб з обмеженими фізичними можливостями, які перебувають у складних життєвих обставинах і потребують надання соціальних послуг, за місцем проживання</t>
  </si>
  <si>
    <t>Виконано. Діє кабінет обслуговування ветеранів війни</t>
  </si>
  <si>
    <t>Постіно виконується. Здійснюється робота стосовно розвитку волонтерського руху з метою поліпшення обслуговування одиноких ветеранів та осіб з обмеженими фізичними можливостями. Кількість волонтерів, які опікуються ветеранами – 25 осіб, опікуємих волонтерами – 264 ветеранів війни та 150 осіб з інвалідністю</t>
  </si>
  <si>
    <t xml:space="preserve">Виконано.Всі громадські організації осіб з інвалідністю, ветеранів війни та праці забезпечені приміщеннями </t>
  </si>
  <si>
    <t>Виконується. Ведеться робота щодо соціальної підтримки осіб з обмеженими фізичними можливостями, створення умов для реабілітації та інтеграції осіб з інвалідністю у суспільство, створення умов по підвищенню їх рівня життя, а також поліпшення якості та розширення номерклатури реабілітації, надання послуг</t>
  </si>
  <si>
    <t>Постійно виконується. За рахунок коштів Державного бюджету призначено та виплачено одноразову матеріальну допомогу 6 малозахищенним особам на загальну суму 4524,50 грн. та 15 особам з інвалідністю на суму 11328,00 грн</t>
  </si>
  <si>
    <t xml:space="preserve"> Постіно виконується.До свят та пам’ятних дат постійно організовуються та надаються благодійні обіди, а саме: до Міжнародного дня людей похилого віку та Міжнародного дня людей з інвалідністю забезпечено організацію благодійних обідів для 110 громадян похилого віку</t>
  </si>
  <si>
    <t xml:space="preserve">Виконано. До дня міста 51 ветеран - першобудівник міста отримав по 2000 грн. </t>
  </si>
  <si>
    <t xml:space="preserve">Виконано. 45 осіб, які брали безпосередню участь у бойових діях Другої світової війни до Дня Перемоги отримали по 1000 грн. </t>
  </si>
  <si>
    <t>Виконано 100%. Одна особа, якій присвоєно звання Праведника народів миру отримувала щомісяця по 1000 грн.</t>
  </si>
  <si>
    <t xml:space="preserve">Виконано.  Компенсаціійні виплати фізичним особам, які надають соціальні послуги отримали 200 осіб у повному обсязі  </t>
  </si>
  <si>
    <t>Виконано. Щомісячна підтримка однієї сім’ї загиблого воїна в Афганістаніну розмірі 2000 грн.</t>
  </si>
  <si>
    <t xml:space="preserve">Виконано. Цільову матеріальну допомогу отримала особа з інвалідністю І групи на візку для придбання газового котла для обігріву власного житлового будинку </t>
  </si>
  <si>
    <t xml:space="preserve">Виконуєтья. Для медичного обслуговування громадян пільгових категорій у кожному відділенні центральної міської лікарні облаштовані палати для ветеранів війни. Палати укомплектовані необхідними меблями, постільною білизною, є телевізори та холодильники. </t>
  </si>
  <si>
    <t xml:space="preserve"> Виконується за іншою програмою, а саме: "Інші програми та заходи у сфері охорони здоров'я". Медичне обслуговування  здійснюється згідно з вимогами чинного законодавства та у межах виділених для міської лікарні асигнувань. Отримали ліки за пільговими рецептами 51 особа , яка постраждала внаслідок аварії на ЧАЕС </t>
  </si>
  <si>
    <t xml:space="preserve">Фінансування здійснюється за іншою програмою, а саме:"Інші програми та заходи у сфері охорони здоров'я".Медичне обслуговування  здійснюється згідно з вимогами чинного законодавства та у межах виділених для міської лікарні асигнувань. Оотримали ліки за пільговими рецептами 269 ветеранів війни. </t>
  </si>
  <si>
    <t xml:space="preserve">Виконано 100%. Стоматологічні послуги отримали 104 ветерана війни </t>
  </si>
  <si>
    <t xml:space="preserve">Виконується. На обліку для забезпечення автомобільного транспорту знаходиться 27осіб з інвалідністю та 3 особи з інвалідністю внаслідок війни. У 2019 році автомобілями не забезпечено у зв"язку з відсутністю фінансування з Державного бюджету.  </t>
  </si>
  <si>
    <t xml:space="preserve">Виконується.  У разі звернення та находження у наявності  необхідних засобів реабілітації здійснюється забезпечення засобами реабілітації. </t>
  </si>
  <si>
    <t xml:space="preserve">Постійно виконується. Відпрацьовано та введено в централізований банк даних з проблем інвалідності для визначення потреб осіб з інвалідністю:
- 738 індивідуальних програми реабілітації осіб з інвалідністю;
- 250 справ для забезпечення санаторно-курортного лікування осіб з інвалідністю. 
Направлено 30 дітей з інвалідністю, які потребували реабілітаційних послуг до центру реабілітації дітей з інвалідністю. 
</t>
  </si>
  <si>
    <t>Вживати заходів щодо забезпечення придбання (переобладнання) автоперевізниками, що здійснюють перевезення на автобусних маршрутах загального користування, транспортних засобів, пристосованих для перевезення осіб з інвалідністю та обладнання цього транспорту</t>
  </si>
  <si>
    <t xml:space="preserve">Виконано 89% </t>
  </si>
  <si>
    <t xml:space="preserve">Виконано 72% </t>
  </si>
  <si>
    <t>Виконано 51%</t>
  </si>
  <si>
    <t>Виконано. Відшкодовано проїзд 24 громадянам за їх зверненнями, які постраждали внаслідок Чорнобильської катастрофи</t>
  </si>
  <si>
    <t>Постіно виконується. До Новокаховської міської філії Херсонського обласного центру зайнятості за сприянням у працевлаштуванні звернувся 61 громадянин з обмеженими фізичними можливостями.  Працевлаштовано 9 осіб з інвалідністю. Станом на 01.01.2020 року на обліку в НКМЦЗ перебувало  28 осіб з інвалідністю зі статусом «безробітні».</t>
  </si>
  <si>
    <t xml:space="preserve">Постійно виконується за зверненням. 1 особа з інвалідністю брала участь в громадських та інших тимчасових роботах. </t>
  </si>
  <si>
    <t>Виконується. За сприянням центру зайнятості проходили навчання 3 особи з інвалідністю</t>
  </si>
  <si>
    <t>Постійно виконується.
В загальноосвітніх школах І-ІІІ ступенів  № 1,5,10 Новокаховської міської ради функціонують 10 інклюзивних класів (1- 4 кл., 6 кл., 10 кл.), в яких навчаються 19 учнів із особливими освітніми потребами.Створено комунальну установу „Інклюзивно-ресурсний центр” Новокаховської міської ради, який проводе комплексну психолого-педагогічну оцінку стану здоров’я дитини та надає корекційні послуги</t>
  </si>
  <si>
    <t xml:space="preserve"> Постійно виконується за зверненням</t>
  </si>
  <si>
    <t xml:space="preserve"> Постійно виконується. Особи з інвалідністю та діти з інвалідністю  постійно залучаються до участі у спортивних змаганнях різних рівнів</t>
  </si>
  <si>
    <t>Виконується за потребою.З метою вивчення питання щодо необхідності  у соціальній підтримки сімей учасників АТО/ООС та забезпечення організації щодо надання допомоги територіальним центром соціального обслуговування через відділення соціальної допомоги вдома забезпечено надання соціально-побутових послуг однієї сімї з числа учасників АТО/ООС.</t>
  </si>
  <si>
    <t>Здійснюється за потребою. У 2019 році не здійснювалось поховання загиблих учасників в ході АТО/ООС</t>
  </si>
  <si>
    <t>Організація відпочинку з наданням оздоровчих послуг учасників бойових дій з числа учасників антитерористичної операції та членів їх сімей</t>
  </si>
  <si>
    <t xml:space="preserve">Постійно виконується. У 2019 році у міській газеті «Говорить Нова Каховка», Інтернет-виданні «Online Нова Каховка» та на офіційному сайті територіальної громади м.Нова Каховка оприлюднено інформацію щодо виконання законодавчих вимог та змін у законодавстві з питань соціального захисту населення, в т.ч. осіб з інвалідністю. </t>
  </si>
  <si>
    <t xml:space="preserve"> Постійно виконується. Створено централізований банк даних з проблем інвалідності, налічується 1461 осіб з інвалідністю, з них 176 дітей з інвалідністю та 90 дітей до 18 років, які забезпечуються технічними та іншими засобами реабілітації, спеціальним автотранспортом, виробами медичного призначення. та, які потребують забезпечення технічними й іншими засобами реабілітації, спеціальним автотранспортом, санаторно-курортним лікуванням, виробами медичного призначення.ними й іншими засобами реабілітації, спеціальним автотранспортом, санаторно-курортним лікуванням, виробами медичного призначення.     </t>
  </si>
  <si>
    <t>Виконується. Постійно ведеться оновлення відомостей щодо урахування характеру причин інвалідності, освітнього і професійного рівня, потреби у зайнятості та працевлаштуванні.</t>
  </si>
  <si>
    <t>Протягом 2019 року звернень не було, захід не здійснювався</t>
  </si>
  <si>
    <t>Виконується. Виявлено, що потребують реабілітації медичної – 41 особа, психологічної – 15 осіб.  Отримали медико-психологічну допомогу - 15 осіб.</t>
  </si>
  <si>
    <t>Виконується. Розроблено буклети «До уваги військовослужбовців, які приймають участь в антитерористичній операції» та «Забезпечення соціального захисту учасників бойових дій» де визначено адреси, телефони та відповідальних осіб по всім заходам Програми. Ці інформаційні пам’ятки вручаються кожному військовослужбовцю, або члену родини учасника АТО, які звертаються до управління.</t>
  </si>
  <si>
    <t>Виконується. До Новокаховської міської філії Херсонського обласного центру зайнятості за сприянням у працевлаштуванні звернулися  38 осіб з числа учасників АТО/ООС. Працевлаштовано 7 учасників АТО/ООС. Крім того, за сприянням центру зайнятості проходив навчання  1 учасник АТО/ООС, 4 учасника АТО/ООС брали участь в громадських та інших тимчасових роботах. Станом на 01.01.2020 року на обліку в НКМЦЗ перебувало 15 учасників АТО/ООС. 5 осіб з числа учасників АТО/ООс отримали послуги з професійної адаптації (отримані водійські права категорії В,СЕ,С).</t>
  </si>
  <si>
    <t xml:space="preserve"> Виконується.Оздоровлено за направленнями на санаторно-курортне лікування  4 учасника бойових дій, які приймали участь в АТО/ООС та 10 учасників антитерористичної операції пройшли курс психологічної реабілітації. </t>
  </si>
  <si>
    <t xml:space="preserve"> Виконується. На території Новокаховської міської радм станом на 01.01.2020 року мешкають 336 учасників АТО/ООС, які отримали статус та мають право на пільги, з них 2 особи, які мають статус учасника війни та 3 особи, які мають статус особи з інвалідністю внаслідок війни та 13 осіб зі статусом «член сім’ї загиблого» ветеранів війни під час участі в АТО/ООС.</t>
  </si>
  <si>
    <t>Постіно виконується. Охоплено повним медичним оглядом 114 учасника антитерористичної операції, з них госпіталізовано 3 особи. Виявлено патології по профілям: церебро-васкулярної системи - 9 осіб, системи травлення - 8 осіб, опорно-рухової системи - 17 осіб, сечостатевої системи - 2 особи; сердцево-судинної системи -4 особи, дихальної системи - 1 особи. Потребують медичної реабілітації 41 особа з числа учасників антитерористичної операції, з них психологічної – 15 осіб. Отримали медико-психологічну допомогу – 15 осіб.</t>
  </si>
  <si>
    <t>Протягом 2019 року захід не здійснювався</t>
  </si>
  <si>
    <t xml:space="preserve">Постійно виконується. 
Новокаховський центр соціальної реабілітації дітей-інвалідів випустив 3 дітей до загальноосвітнього закладу, 1 дитину до Таврійського навчально-реабілітаційного центру та 3 дітей до дошкільного закладу. На обліку у відділі освіти перебуває 146 дітей з інвалідністю, з них  навчаються за індивідуальною формою навчання 62 дитини. В загальноосвітніх школах І-ІІІ ступенів функціонують 10 інклюзивних класи, в яких навчаються 19 учнів із На обліку у відділі освіти перебуває 146 дітей з інвалідністю, з них  навчаються за індивідуальною формою навчання 62 дитини. В загальноосвітніх школах І-ІІІ ступенів функціонують 10 інклюзивних класи, в яких навчаються 19 учнів із складними діагнозами. Створено комунальну установу „Інклюзивно-ресурсний центр” Новокаховської міської ради, який проводе комплексну психолого-педагогічну оцінку стану здоров’я дитини та надає корекційні послуги. </t>
  </si>
  <si>
    <t>Не виконано. За відсутністю фінансування</t>
  </si>
  <si>
    <t xml:space="preserve">Виконано.Здійснювалась виплата щомісячної фінансової підтримки сім’ям загиблих учасників антитерористичної операції. Шість сімей протягом року отримували 5000,00 грн. щомісяця.   </t>
  </si>
  <si>
    <t xml:space="preserve">Виконано 74%. </t>
  </si>
  <si>
    <t xml:space="preserve">Виконано 84% </t>
  </si>
  <si>
    <t xml:space="preserve">Виконано 90%. Десять осіб щомісячно отримували винагороду </t>
  </si>
  <si>
    <t xml:space="preserve"> Виконується. Протягом року закуплено автобус великої кількості місткості, що пристосовані для перевезення осіб з інвалідністю. 
На автобусних маршрутах, що проходять по території Новокаховської міської ради, працює вже три автобуси, які пристосовані для перевезення пасажирів з інвалідністю. З перевізниками постійно проводиться робота щодо встановлення в автобусах пристроїв для зовнішнього звукового інформування пасажирів із порушенням зору про номер і кінцеву зупинку маршруту. Було встановлено світлофорний модуль з табло зворотнього відліку часу. 
</t>
  </si>
  <si>
    <t xml:space="preserve"> Виконується. При розгляді та узгоджені проектів будівництва, реконструкції обов’язковою умовою висувається виконання заходів по забезпеченню доступності людей з обмеженими фізичними можливостями, створення безбар’єрного середовища зокрема: улаштування пандусів, забезпечення автотранспортом соціального призначення та світлофорами із звуковим сигналом, благоустрою прилеглої території об’єктів містобудування громадського призначення.   
За кошти власників споруд виконується улаштування пандусів до об’єктів соціального призначення, які надають соціальні послуги, громадського призначення,тощо. Переважна більшість об’єктів громадського призначення розташовано на перших поверхах уже існуючих будівель, тому при наявній можливості конструктивного рішення улаштування пандусу забудовник при виконанні реконструкції виконує заходи по забезпеченню доступності людей з обмеженими фізичними можливостями.
Ремонт доріг та тротуарів міста включає заходи по улаштуванню пологих з’їздів із тротуарів, у місцях пішохідних переходів виконуються зниження висоти бордюрів та з’їздів для візків. 
</t>
  </si>
  <si>
    <t xml:space="preserve">Забезпечувати інформування осіб з інвалідністю, які перебувають на обліку в міському центрі зайнятості, про можливість професійного навчання в центрах професійної реабілітації осіб з інвалідністю та пристосованих професійно-технічних навчальних закладах </t>
  </si>
  <si>
    <t>Надавати групові та індивідуальні професійно-інформаційні послуги особам з інвалідністю, які звернулися до центру зайнятості. За їх бажанням проводити профдіагностичне обстеження з питань професійного самовизначення, індивідуальні профконсультації щодо реалізації професійних планів</t>
  </si>
  <si>
    <t>Постійно виконується за зверненням</t>
  </si>
  <si>
    <t xml:space="preserve">Постіно виконується. Щороку до Міжнародного дня осіб з інвалідністю в усіх закладах загальної середньої освіти були проведені єдині заходи:
- Єдиний урок доброти;
- Акція «Милосердя». 
 В дошкільних та закладах загальної середньої освіти щороку проводиться «Тиждень толерантності», під час якого проводяться заняття, тренінги по вивченню Конвенції ООН, про права дитини, особлива увага приділялась правам людей з обмеженими можливостями; тренінги доброти, виховні години по формуванню відповідального, толерантного ставлення до інвалідів.
 Спеціаліст відділу освіти є членом міської комісії по захисту прав дітей, на засіданнях якої ведеться роз’яснювальна робота серед батьків та опікунів про різноманітні форми навчання дітей, в тому числі дітей-інвалідів, охоплення їх корекційно-відновлювальною роботою.  
</t>
  </si>
  <si>
    <t xml:space="preserve">  Виконується. Постійно ведеться робота з питання залучення ветеранів, людей похилого віку, осіб з обмеженими фізичними можливостями до участі у культурних заходах.
У бібліотеках міста працюють клуби за інтересами, організовано безкоштовне обслуговування інвалідів та ветеранів міста, видаються книги, газети, журнали з фондів бібліотек. Волонтери-бібліотекарі працюють з ветерани-інвалідами на дому. Проводиться постійна робота по розвитку і підтримці ветеранських колективів художньої самодіяльності. При Палаці культури працює хор ветеранів, хорова капела української пісні. Музей історії, картина галерея обслуговує ветеранів безкоштовно. Практикуються дні відкритих дверей до Дня Перемоги, Дня скорботи та вшанування пам’яті жертв війни та Дня Конституції.
 Щосуботи, міським Палацом культури у супроводі Народного духового оркестру проводяться вечори відпочинку для ветеранів та першобудівників міста, працює клуб „Невгамовні ветерани”.
</t>
  </si>
  <si>
    <t>Постійно проводиться за зверненням</t>
  </si>
  <si>
    <t>Сприяти підвищенню конкурентоспроможності осіб з інвалідністю шляхом забезпечення організації професійної підготовки, перепідготовки та підвищення кваліфікації за професіями та спеціальностями, які користуються попитом на регіональному ринку праці, з урахуванням їх професійних знань, навичок, побажань і рекомендацій медико-соціальних експертних комісій</t>
  </si>
  <si>
    <t xml:space="preserve"> Постійно виконується. Особи з інвалідністю та діти з інвалідністю приймали участь у міських, обласних змаганнях спартакіади „Повір у себе”, з шахів, настільного тенісу, легкої атлетики, бочча, стрільби із луку, Всеукраїнських, Європейських та Світових змаганнях з легкової атлетики.</t>
  </si>
  <si>
    <t>Протягом 2019 року не проводився захід</t>
  </si>
  <si>
    <t xml:space="preserve">Виконано. За зверненням, протягом року забезпечено одного учасника АТО всіми необхідними технічними та іншими засобами реабілітації    </t>
  </si>
  <si>
    <t xml:space="preserve"> Виконується. Створена база дітей учасників АТО/ООС, всього на обліку 169 дітей з них 108 дітей шкільного віку. Учні загальноосвітніх навчальних закладів, батьки яких брали та беруть участь в АТО/ООС, забезпечуються безкоштовним харчуванням. Всього у 2019 році  120 дітей забезпечено безкоштовним харчуванням. </t>
  </si>
  <si>
    <t>Продовжувати роботу щодо створення централізованого банку даних щодо осіб з інвалідністю і дітей з інвалідністю, які потребують забезпечення технічними й іншими засобами реабілітації, спеціальним автотранспортом, санаторно-курортним лікуванням, виробами м</t>
  </si>
  <si>
    <t>Облаштовувати похилі заїзди-пандуси у всіх місцях перетину пішохідних шляхів тротуарів з проїжджою частиною різних напрямків руху. Встановити спеціальні звукові світлофори на тих перехрестях і пішохідних переходах, якими масово користуються  особи з інвал</t>
  </si>
  <si>
    <t xml:space="preserve">З метою формування толерантного ставлення до дітей та громадян з інвалідністю, сприйняття їх як рівноправних членів суспільства проводити до Міжнародного дня інвалідів у навчальних закладах просвітницько-виховні, позакласні заходи відповідної тематики за </t>
  </si>
  <si>
    <t>Виконано. Отримали 532 особи</t>
  </si>
  <si>
    <t xml:space="preserve">Виконано.Призначена та здійснена виплата 63 особам по 1000 грн.  </t>
  </si>
  <si>
    <t xml:space="preserve">Постійно виконується. За інформацією отриманою від закладів «Центр первинної медико-санітарної допомоги міста Нова Каховка» та «Центральна міська лікарня міста Нова Каховка» розроблено порядок проведення медико-психологічної реабілітації військовослужбовців, демобілізованих із зони антитерористичної операції та призначені відповідальні особи.
Демобілізовані учасники АТО/ООС можуть звертатися позачергово до поліклінічних підрозділів міської лікарні та центру первинної медико-санітарної допомоги щоденно, окрім суботи та неділі. Надання психологічної допомоги забезпечується демобілізованим військовослужбовцям у кабінеті психолога, який розташований в психоневрологіч-ному відділенні. По завершенню лікування та з урахуванням рекомендацій обласних фахівців, продовжується медичний супровід лікарями закладів «Центральна міська лікарня міста Нова Каховка» та «Центр первинної медико-санітарної допомоги міста Нова Каховка». При наявності ознак стійкої втрати працездатності лікувальний заклад оформляє необхідні документи для розгляду медико-соціальною експертною комісією (МСЕК).
</t>
  </si>
  <si>
    <t xml:space="preserve">Виконано. 314 учасників бойових дій, одноразову допомогу до Дня захисника Вітчизни отримали по 1000 грн. </t>
  </si>
  <si>
    <t xml:space="preserve"> За звітний період 2019 року ЦСРДІ випустив 3 дітей до загальноосвітнього закладу, 1 дитину до Таврійського навчально-реабілітаційного центру та 3 дітей до дошкільного закладу. </t>
  </si>
  <si>
    <t>1.</t>
  </si>
  <si>
    <t>КВКВ</t>
  </si>
  <si>
    <t>найменування головного розпорядника коштів Програми</t>
  </si>
  <si>
    <t>2.</t>
  </si>
  <si>
    <t>найменування відповідального виконавця Програми</t>
  </si>
  <si>
    <t>3.</t>
  </si>
  <si>
    <t>найменування Програми, дата і номер рішення міської ради про її затвердження</t>
  </si>
  <si>
    <t>(назва програми)</t>
  </si>
  <si>
    <t>№№</t>
  </si>
  <si>
    <t>з/п</t>
  </si>
  <si>
    <t xml:space="preserve">Захід </t>
  </si>
  <si>
    <t>Відповідальний виконавець</t>
  </si>
  <si>
    <t xml:space="preserve">Строк виконання заходу </t>
  </si>
  <si>
    <t>Планові обсяги фінансування, тис.грн.</t>
  </si>
  <si>
    <t>Фактичні обсяги фінансування, тис.грн.</t>
  </si>
  <si>
    <t xml:space="preserve">Стан виконання заходів </t>
  </si>
  <si>
    <t>усього:</t>
  </si>
  <si>
    <t>у тому числі:</t>
  </si>
  <si>
    <t xml:space="preserve">усього: </t>
  </si>
  <si>
    <t>кошти бюджету Новокаховської міської ОТГ</t>
  </si>
  <si>
    <t xml:space="preserve">Інші джерела не заборонені діючим законодав-ством </t>
  </si>
  <si>
    <t>___етапи виконання</t>
  </si>
  <si>
    <t>Бюджетні асигнування з урахуванням змін</t>
  </si>
  <si>
    <t>Проведені видатки</t>
  </si>
  <si>
    <t>Відхилення</t>
  </si>
  <si>
    <t>усього</t>
  </si>
  <si>
    <t>загальний фонд</t>
  </si>
  <si>
    <t>спеціальний фонд</t>
  </si>
  <si>
    <t>Інші джерела не заборонені діючим законодавством</t>
  </si>
  <si>
    <t>за 2019 рік</t>
  </si>
  <si>
    <t>4.</t>
  </si>
  <si>
    <t>Напрям діяльності та заходи міської цільової програми</t>
  </si>
  <si>
    <t>Усього</t>
  </si>
  <si>
    <t>Проводити роботу з обстеження матеріально-побутових умов ветеранів і осіб з обмеженими фізичними можливостями з метою виявлення потреб </t>
  </si>
  <si>
    <t>Забезпечувати обслуговування ветеранів і осіб з обмеженими фізичними можливостями, які цього потребують, соціальними робітниками територіального центру </t>
  </si>
  <si>
    <t>Забезпечувати в лікарні дію окремих кабінетів з надання медичної допомоги одиноким ветеранам та особам з обмеженими фізичними можливостями</t>
  </si>
  <si>
    <t>Надавати медико-соціальні послуги, соціально-побутову допомогу та психологічну підтримку ветеранам та особам з обмеженими фізичними можливостями в територіальному центрі соціального обслуговування та центрі соціальної реабілітації дітей-інвалідів </t>
  </si>
  <si>
    <t>Здійснювати роботу щодо розвитку волонтерського руху з метою поліпшення обслуговування одиноких ветеранів та осіб з обмеженими фізичними можливостями</t>
  </si>
  <si>
    <t xml:space="preserve">Здійснювати фінансову підтримку громадським організаціям </t>
  </si>
  <si>
    <t>-«Учасників Бойових Дій та ветеранів АТО - Біла Стріла»;</t>
  </si>
  <si>
    <t>- Новокаховська міська організація ветеранів війни та праці</t>
  </si>
  <si>
    <t xml:space="preserve">Забезпечити надання пільг на комунальні послуги особам з інвалідністю по зору, на візках та почесним громадянам міста згідно з відповідними рішеннями міської ради </t>
  </si>
  <si>
    <t>Забезпечувати громадські організації та об’єднання ветеранів та осіб з інвалідністю приміщеннями</t>
  </si>
  <si>
    <t>Забезпечувати розширення переліку соціальних послуг, що надаються територіальним центрам соціального обслуговування та центром соціальної реабілітації дітей-інвалідів </t>
  </si>
  <si>
    <t>Надавати за зверненнями одноразову матеріальну допомогу соціально незахищеним верстам населення міста, які опинились у скрутному становищі внаслідок непередбачених обставин </t>
  </si>
  <si>
    <t>Забезпечувати виплату стипендії інвалідам війни та учасникам бойових дій, яким виповнилось 90 і більше років</t>
  </si>
  <si>
    <t>Забезпечувати привітання громадян, яким виповнюється 100, 105 та 110 років</t>
  </si>
  <si>
    <t>Постійно виконується. Забезпечено надання соціальних послуг 297 громадянам похилого віку, із них 26 громадян – ветерани війни та 73 особи з інвалідністю. Із загальної кількості громадян відділення соціальної допомоги вдома – 119 осіб отримали соціальні послуги на платній основі</t>
  </si>
  <si>
    <t>Виконано.Особам з інвалідністю по зору І та ІІ групи, особам з інвалідністю на візках та почесним громадянам міста надаються пільги на житлово-комунальні (квартплата, водопостачання, газ, електроенергія, телефонний зв’язок) у межах середніх норм споживання особам з інвалідністю на візках,  особам з інвалідністю по зору І групи – в розмірі 50% та особам з інвалідністю по зору ІІ – в розмірі 40%. 35 осіб з інвалідністю по зору І групи та 30 осіб з інвалідністю по зору ІІ групи, 82 особам з інвалідністю на візках</t>
  </si>
  <si>
    <t xml:space="preserve"> Постіно виконується. Відповідно до розпорядження голови обласної державної адміністрації від 16 травня 2007 року № 498 «Про затвердження порядку вітання та відзначення громадян, яким виповнюється 100, 105 та 110 років» з метою належного вшанування найстаріших жителів області, 13 травня 2019 року 1 громадянці, яка проживає на території Новокаховської міської ради та якій виповнилось 100 років було надано матеріальну допомогу у сумі 1000,00 грн. Привітання громадян, яким виповнюється 100, 105 та 110 років проводиться за участю міського голови та управління праці та соціального захисту населення.</t>
  </si>
  <si>
    <t xml:space="preserve"> Постояно виконується. При розгляді та узгодженні проектів будівництва, реконструкції обов’язковою умовою висувається виконання заходів по забезпеченню доступності людей з обмеженими фізичними можливостями.До складу комітету щодо забезпечення доступності осіб з інвалідністю та інших маломобільних груп населення до об’єктів соціальної та інженерно-транспортної інфраструктури при виконавчому комітеті Новокаховської міської ради увійшли два представника з обмеженими фізичними можливостями</t>
  </si>
  <si>
    <t xml:space="preserve">Виконано на 6,6%. За рахунок субвенції з Державного бюджету міському бюджету придбано 6 одиниць житла для  дітей-сиріт, дітей, позбавлених батьківського піклування, осіб з їх числа. Закладені кошти були використвні на сплату адміністративного збору  </t>
  </si>
  <si>
    <t xml:space="preserve"> Виконується. 1460 ветеранів війни пройшли комплексний медичний огляд у комунальному некомерційному підприємстві „Центр первинної медико-санітарної допомоги міста Нова Каховка”, 266 ветеранів проліковано в стаціонарі, 2 ветерана проліковано на денному стаціонарі та 373 ветерана проліковано на дому.</t>
  </si>
  <si>
    <t xml:space="preserve"> Виконується. За звітний період Комунальним підприємством „Екосервіс” забезпечено поховання 15 одиноких громадян, осіб без певного місця проживання, осіб, від поховання яких відмовилися рідні, знайдених невпізнаних трупів </t>
  </si>
  <si>
    <t>Фінансування здійснено за "Програмою розвитку охорони здоровя міста Нова Каховка та Першочергових заходів на 2016-2020 роки"</t>
  </si>
  <si>
    <t>Фінансування здійснено за іншою програмою, а саме: "Програма розвитку охорони здоровя міста Нова Каховка та Першочергових заходів на 2016-2020 роки"</t>
  </si>
  <si>
    <t xml:space="preserve">     Виконавчий комітет Новокаховської міської ради</t>
  </si>
  <si>
    <t xml:space="preserve">            найменування відповідального виконавця Програми</t>
  </si>
  <si>
    <t>0200000</t>
  </si>
  <si>
    <t>Забезпечити надання гарячих обідів для малозабезпечених громадян до свят та пам’ятних дат</t>
  </si>
  <si>
    <t>Здійснювати погодження з громадськими організаціями інвалідів проектів нормативно-правових актів, що стосуються інтересів інвалідів, а також залучення їх до відповідних заходів</t>
  </si>
  <si>
    <t>Забезпечувати виплату:</t>
  </si>
  <si>
    <t>- персональної надбавки до пенсії почесним громадянам міста;</t>
  </si>
  <si>
    <t>Забезпечувати виплату матеріальної допомоги:</t>
  </si>
  <si>
    <t xml:space="preserve">- особам, які постраждали внаслідок аварії на ЧАЕС до Дня трагедії та Дня ліквідатора; </t>
  </si>
  <si>
    <t>Надавати пропозиції та розрахунки органам виконавчої влади та органам місцевого самоврядування щодо фінансування виплат компенсацій фізичним особам, які надають соціальні послуги та знаходяться на обліку в управлінні згідно з чинним законодавством</t>
  </si>
  <si>
    <t>Надавати щомісячну фінансову підтримку сім’ї загиблого воїна в Афганістані</t>
  </si>
  <si>
    <t>ІІ. Реабілітація ветеранів та осіб з обмеженими фізичними можливостями (медичне та санаторно-курортне лікування, забезпечення засобами реабілітації та пересування)</t>
  </si>
  <si>
    <t>Розробити методичні рекомендації щодо особливостей навчання, комплексної реабілітації, створення передумов соціалізації дітей з обмеженими можливостями</t>
  </si>
  <si>
    <t>Забезпечувати у повному обсязі необхідними ліками ветеранів війни та ліквідаторів аварії на ЧАЕС, які проходять стаціонарне та амбулаторне лікування</t>
  </si>
  <si>
    <t>Передбачити при формуванні місцевих бюджетів видатки на придбання для ветеранів війни та праці медикаментів за пільговими рецептами, кардіостимуляторів, слухових апаратів згідно з потребами, а також наданням їм послуг із зубопротезування у повному обсязі</t>
  </si>
  <si>
    <t>Забезпечити відповідно до законодавства проведення що-річного медич-ного обстеження та диспансери-зації ветеранів війни та у разі потреби їх госпіталізацію в першочергово-му порядку</t>
  </si>
  <si>
    <t>Забезпечити оформлення документів на придбання автомобілів для осіб з інвалід-ністю, які мають медичні показання на забезпечення автотранспортом</t>
  </si>
  <si>
    <t>Забезпечувати ветеранів війни та праці, які не визнані особами з інвалідністю, технічними засобами реабілітації за висновками лікувально-консультативних комісій</t>
  </si>
  <si>
    <t xml:space="preserve">  Постіно виконується. Виконується. Проведено анкетування 336-х учасників АТО/ООС з метою виявлення їх потреб.З метою підвищення рівня матеріально-побутового забезпечення учасників АТО, членів їх сімей та членів сімей загиблих (померлих) під час участі в АТО, неодноразово проводились зустрічі, які передбачали  надання комплексної допомоги, підвищення рівня їх поінформованості з питань соціальної підтримки учасників АТО та їх сімей, поліпшення ефективної взаємодії органів місцевого самоврядування та органів державної влади з громадськими організаціями та іншими юридичними особами у сфері підтримки учасників АТО та членів їх сімей за участю міського голови, структурних підрозділів міської ради, комунальних закладів міста та Новокаховського військового комісаріату. </t>
  </si>
  <si>
    <t xml:space="preserve">КНП Центр первинної медико-санітарної допомоги м. Нова Каховка,  </t>
  </si>
  <si>
    <t>КНП Центральна міська лікарня м.Нова Каховка</t>
  </si>
  <si>
    <t xml:space="preserve">Здійснення оплати за оформлення права власності на житло, земельну ділянку, на якій розташоване житло, сплатою передбачених законодавством податків, зборів, платежів пов’язаних з  проектними, будівельно-ремонтними роботами, придбанням житла та приміщень </t>
  </si>
  <si>
    <t>-</t>
  </si>
  <si>
    <t xml:space="preserve">Виконано 100%. Одна особа щомісячно отримувала персональну надбавку до пенсії </t>
  </si>
  <si>
    <t xml:space="preserve"> Виконується. Надані земельні ділянки для індивідуального будівництва учасникам АТО/ООС та сім’ям, члени яких загинули під час проведення АТО/ООС. Протягом року виділено 225 ділянок (з урахуванням відмов), 118 з них передано в особисту власність, 1 ділянка передана в оренду, 6 ділянок надано членам сімей загиблих, 2 з них передано у приватну власність.</t>
  </si>
  <si>
    <t>Забезпечити надання комплексу послуг відповідно до індивідуальної програми реабілітації особам з інвалідністю і дітям з інвалідністю, які проживають в сім’ях та інтернатних установах, що належать до сфери управління Мінпраці</t>
  </si>
  <si>
    <t>Забезпечувати наповнення централізованого банку даних щодо осіб з інвалідністю і дітей з інвалідністю, що пройшли огляд медико-соціальними експертними комісіями та лікарсько-консультативними комісіями лікувально-профілактичних закладів</t>
  </si>
  <si>
    <t>Забезпечувати наповнення централізованого банку даних щодо осіб з інвалідністю і дітей з інвалідністю відомостями з урахуванням характеру причин інвалідності, освітнього і професійного рівнів, потреби у зайнятості та працевлаштуванні</t>
  </si>
  <si>
    <t>-   поховання</t>
  </si>
  <si>
    <t>-  першобудівникам міста Нова Каховка;</t>
  </si>
  <si>
    <t>- громадянам, які тимчасово попали у скрутне матеріальне становище, а саме: постраждали від стихійного лиха, пожежі або аварії;</t>
  </si>
  <si>
    <t>- громадянам, які потребують допомоги у зв’язку із тяжкою хворобою, проведення складних операцій;</t>
  </si>
  <si>
    <t>- одиноким малозабезпеченним непрацездатним громадянам, які попали у скрутні становище (жінкам після досягнення 55 років, чоловікам після 60 років, особам з інвалідністю І групи незалежно від віку);</t>
  </si>
  <si>
    <t>- особам, які брали безпосередню участь у бойових діях Другої світової війни до Дня Перемоги;</t>
  </si>
  <si>
    <t xml:space="preserve">Інформація про виконання міської програми </t>
  </si>
  <si>
    <t>Реалізації соціальної політики на 2016-2019 роки</t>
  </si>
  <si>
    <t>-  особам, яким присвоєно звання Праведника народів миру;</t>
  </si>
  <si>
    <t>Здійснювати у всіх лікувально–профілактичних закладах, аптеках позачергове обслуговування ветеранів війни, праці та надавати їм медичну допомогу відповідно до Конституції України</t>
  </si>
  <si>
    <t>ІІІ. Створення безперешкодного середовища</t>
  </si>
  <si>
    <t>-       внутрішнього озвучення зупинок;</t>
  </si>
  <si>
    <t>-       зовнішнього озвучення номеру маршруту та напрямку руху</t>
  </si>
  <si>
    <t>Забезпечувати відшкодування за пільговий проїзд на:</t>
  </si>
  <si>
    <t>- міському та приміському автомобільному пасажирському транспорті загального користування на всіх рейсах, які здійснюються в звичайному режимі та в режимі маршрутного таксі;</t>
  </si>
  <si>
    <t xml:space="preserve"> - залізничному пасажирському транспорті в приміському, прямому та місцевому сполученні</t>
  </si>
  <si>
    <t>Забезпечити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Чорнобильської катастрофи</t>
  </si>
  <si>
    <t>Надання пільг окремим категоріям громадян з оплати послуг зв’язку</t>
  </si>
  <si>
    <t>ІV. Захист прав на освіту і трудову діяльність</t>
  </si>
  <si>
    <t>Сприяти зайнятості та самозайнятості осіб з інвалідністю, зокрема випускників центрів професійної реабілітації осіб з інвалідністю, шляхом їх працевлаштування з урахуванням професійних спеціальностей, що користуються попитом на ринку праці</t>
  </si>
  <si>
    <t>Проводити за направленнями Фонду соціального захисту інвалідів профдіагностичне обстеження осіб з обмеженою працездатністю, які будуть навчатися у Всеукраїнському центрі професійної реабілітації інвалідів</t>
  </si>
  <si>
    <t>Забезпечувати направлення осіб інвалідністю, які перебувають на обліку в міському центрі зайнятості, на професійне навчання (підготовку, перепідготовку, підвищення кваліфікації) за професіями та спеціальностями під визначені робочі місця</t>
  </si>
  <si>
    <t>Продовжувати роботу щодо відкриття спеціальних та інклюзивних груп для осіб з обмеженими фізичними можливостями у дитячих, загальноосвітніх навчальних закладах</t>
  </si>
  <si>
    <t>V. Організація дозвілля, відпочинку, занять фізичною культурою та спортом</t>
  </si>
  <si>
    <t>Залучати дітей з інвалідністю до систематичних занять фізичною культурою і спортом, забезпечувати їх участь у спортивних змаганнях різних рівнів</t>
  </si>
  <si>
    <t>Забезпечувати проведення серед дітей з інвалідністю комплексних спортивних заходів за програмою Спартакіади України „Повір у себе” та їх участь в обласних спортивних заходах</t>
  </si>
  <si>
    <t>Проводити благодійні заходи для людей похилого віку та осіб з інвалідністю у культурно-мистецьких закладах міста</t>
  </si>
  <si>
    <t>VІ. Забезпечення поховання померлих безрідних та невідомих громадян</t>
  </si>
  <si>
    <t>Забезпечення поховання одиноких громадян, осіб без певного місця проживання, осіб, від поховання яких відмовилися рідні, знайдених невпізнаних трупів</t>
  </si>
  <si>
    <t>VІІ Соціальна підтримка учасників антитерористичної операції та членів їх сімей</t>
  </si>
  <si>
    <t>Сприяння учасникам АТО, які демобілізувались та знаходяться на обліку в міському центрі зайнятості, в підвищенні кваліфікаційного рівня, професійної підготовки, перепідготовки</t>
  </si>
  <si>
    <t>Звільнення військовослужбовців та членів їх сімей від сплати за користування житлово-комунальними послугами на період участі в АТО незалежно від форми власності житлового фонду, в межах державних соціальних стандартів</t>
  </si>
  <si>
    <t>Надання земельних ділянок для індивідуального будівництва учасникам АТО та сім’ям, члени яких загинули під час проведення АТО (відповідно до діючого законодавства)</t>
  </si>
  <si>
    <t>0810000</t>
  </si>
  <si>
    <t>Управління праці та соціального захисту населення Новокаховської міської ради</t>
  </si>
  <si>
    <t>081000</t>
  </si>
  <si>
    <t xml:space="preserve">Забезпечення учасників АТО технічними засобами реабілітації </t>
  </si>
  <si>
    <t xml:space="preserve">Забезпечення безкоштовним харчуванням учнів загальноосвітніх навчальних закладів з числа дітей, батьки яких безпосередньо брали та беруть участь в АТО </t>
  </si>
  <si>
    <t xml:space="preserve">Надання соціально-побутових послуг  членам сімей учасників АТО, які опинились у складних життєвих обставинах </t>
  </si>
  <si>
    <t>Забезпечення безоплатного поховання загиблих учасників в ході АТО</t>
  </si>
  <si>
    <t>Здійснення соціального інспектування сімей учасників АТО з метою оцінки потреб членів сімей. Визначення видів соціальної допомоги, що потребує сім'я із залученням відповідних установ (у тому числі громадських організацій) до роботи з сім'ями.</t>
  </si>
  <si>
    <t>Надання юридичної допомоги учасникам АТО та членам їх сімей</t>
  </si>
  <si>
    <t xml:space="preserve">Забезпечення організації та ведення реєстру громадян, які прибули із зони АТО та звернулись до закладів охорони здоров’я  </t>
  </si>
  <si>
    <t xml:space="preserve">Оздоровлення учасників АТО, які потребують реабілітації </t>
  </si>
  <si>
    <t>Проведення з учасниками АТО психологічної та психотерапевтичної роботи, спрямованої на стабілізацію їх психоемоційного стану </t>
  </si>
  <si>
    <t>Забезпечення стаціонарним лікуванням учасників АТО, передбаченого для стаціонарного лікування учасників війни та бойових дій відповідно до чинного законодавства</t>
  </si>
  <si>
    <t>Надання першочергової медичної допомоги учасникам АТО, членам їх сімей та членам сімей загиблих (померлих) під час участі в АТО</t>
  </si>
  <si>
    <r>
      <t xml:space="preserve">Надання одноразової матеріальної допомоги </t>
    </r>
    <r>
      <rPr>
        <sz val="12"/>
        <color indexed="8"/>
        <rFont val="Times New Roman"/>
        <family val="1"/>
      </rPr>
      <t xml:space="preserve">демобілізованим військовослужбовцям - учасникам </t>
    </r>
    <r>
      <rPr>
        <sz val="12"/>
        <rFont val="Times New Roman"/>
        <family val="1"/>
      </rPr>
      <t>антитерористичної операції</t>
    </r>
  </si>
  <si>
    <t>Вирішення питання допомоги з приводу проведення ремонту житла</t>
  </si>
  <si>
    <t>Надання щомісячної фінансової підтримки сім’ям загиблих учасників антитерористичної операції</t>
  </si>
  <si>
    <t>VІІІ Підтримка самоорганізації населення</t>
  </si>
  <si>
    <t>Надання організаційної, консультаційно-методичної допомоги для утворення, легалізації та координації роботи органів самоорганізації населення</t>
  </si>
  <si>
    <t>Забезпечення становлення та розвитку самоврядних ініціатив населення та підтримки органів населення в здійсненні їх повноважень</t>
  </si>
  <si>
    <t>Надання допомоги у вирішенні питань щодо проведення в місті громадських слухань, „круглих столів”, „гарячих ліній”, конкурсів на „краще подвір’я”, „кращу вулицю” та інші</t>
  </si>
  <si>
    <t>Надання фінансової підтримки діяльності органів самоорганізації населення, преміювання голів квартальних комітетів </t>
  </si>
  <si>
    <t>Забезпечення контролю за здійсненням делегованих повноважень, розглядом звернень, пропозицій, заяв і скарг стосовно етики  поведінки керівників та роботи органів самоорганізації населення</t>
  </si>
  <si>
    <t xml:space="preserve">ІX Інформаційна підтримка  </t>
  </si>
  <si>
    <t xml:space="preserve">Забезпечувати висвітлення в засобах масової інформації основних заходів спрямованих на підтримку ветеранів,  осіб з інвалідністю, учасників АТО та членів їх сімей </t>
  </si>
  <si>
    <t>І. Поліпшення соціально-побутових умов</t>
  </si>
  <si>
    <t xml:space="preserve">5. </t>
  </si>
  <si>
    <t>Аналіз виконання за видатками в цілому за Програмою</t>
  </si>
  <si>
    <t>управління праці та соціального захисту населення</t>
  </si>
  <si>
    <t>управління праці та соціального захисту населення, територіальний центр</t>
  </si>
  <si>
    <t>постійно</t>
  </si>
  <si>
    <t>КНП Центр медико-санітарної допомоги м. Нова Каховка</t>
  </si>
  <si>
    <t>управління праці та соціального захисту населення, Новокаховський центрсоціальної реабілітації дітей-інвалідів</t>
  </si>
  <si>
    <t>відділ управління комунальним майном</t>
  </si>
  <si>
    <t>територіальний центр</t>
  </si>
  <si>
    <t>територіальний центр, Новокаховський центрсоціальної реабілітації дітей-інвалідів</t>
  </si>
  <si>
    <t xml:space="preserve">до  рішення 81 сесії
міської ради 7 -го скликання
від 07.05.2020 р.  №2824
</t>
  </si>
  <si>
    <t xml:space="preserve">Секретар міської ради </t>
  </si>
  <si>
    <r>
      <rPr>
        <sz val="12"/>
        <rFont val="Times New Roman"/>
        <family val="1"/>
      </rPr>
      <t>Лук</t>
    </r>
    <r>
      <rPr>
        <sz val="12"/>
        <rFont val="Calibri"/>
        <family val="2"/>
      </rPr>
      <t>'</t>
    </r>
    <r>
      <rPr>
        <sz val="12"/>
        <rFont val="Times New Roman"/>
        <family val="1"/>
      </rPr>
      <t>яненко О.В.</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</si>
</sst>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Red]\-#,##0.00;\-"/>
    <numFmt numFmtId="185" formatCode="0.0"/>
    <numFmt numFmtId="186" formatCode="#,##0.0;[Red]\-#,##0.0;\-"/>
    <numFmt numFmtId="187" formatCode="#,##0.000;[Red]\-#,##0.000;\-"/>
    <numFmt numFmtId="188" formatCode="#,##0;[Red]\-#,##0;\-"/>
  </numFmts>
  <fonts count="48">
    <font>
      <sz val="10"/>
      <name val="Arial Cyr"/>
      <family val="0"/>
    </font>
    <font>
      <sz val="14"/>
      <name val="Times New Roman"/>
      <family val="1"/>
    </font>
    <font>
      <b/>
      <sz val="14"/>
      <name val="Times New Roman"/>
      <family val="1"/>
    </font>
    <font>
      <sz val="10"/>
      <name val="Times New Roman"/>
      <family val="1"/>
    </font>
    <font>
      <sz val="12"/>
      <name val="Times New Roman"/>
      <family val="1"/>
    </font>
    <font>
      <u val="single"/>
      <sz val="14"/>
      <name val="Times New Roman"/>
      <family val="1"/>
    </font>
    <font>
      <sz val="8"/>
      <name val="Arial Cyr"/>
      <family val="0"/>
    </font>
    <font>
      <b/>
      <sz val="12"/>
      <name val="Times New Roman"/>
      <family val="1"/>
    </font>
    <font>
      <b/>
      <sz val="10"/>
      <name val="Times New Roman"/>
      <family val="1"/>
    </font>
    <font>
      <sz val="12"/>
      <color indexed="8"/>
      <name val="Times New Roman"/>
      <family val="1"/>
    </font>
    <font>
      <sz val="12"/>
      <name val="Arial Cyr"/>
      <family val="0"/>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7">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xf>
    <xf numFmtId="0" fontId="4" fillId="0" borderId="0" xfId="0" applyFont="1" applyAlignment="1">
      <alignment vertical="top"/>
    </xf>
    <xf numFmtId="0" fontId="5" fillId="0" borderId="0" xfId="0" applyFont="1" applyAlignment="1">
      <alignment vertical="top"/>
    </xf>
    <xf numFmtId="0" fontId="3" fillId="0" borderId="0" xfId="0" applyFont="1" applyAlignment="1">
      <alignment/>
    </xf>
    <xf numFmtId="0" fontId="4" fillId="0" borderId="0" xfId="0" applyFont="1" applyAlignment="1">
      <alignment horizontal="right"/>
    </xf>
    <xf numFmtId="0" fontId="4" fillId="0" borderId="11" xfId="0" applyFont="1" applyBorder="1" applyAlignment="1">
      <alignment horizontal="center" vertical="top" wrapText="1"/>
    </xf>
    <xf numFmtId="0" fontId="3" fillId="0" borderId="11" xfId="0" applyFont="1" applyBorder="1" applyAlignment="1">
      <alignment horizontal="center" vertical="top" wrapText="1"/>
    </xf>
    <xf numFmtId="0" fontId="4" fillId="0" borderId="0" xfId="0" applyFont="1" applyAlignment="1">
      <alignment horizontal="left"/>
    </xf>
    <xf numFmtId="0" fontId="7" fillId="0" borderId="0" xfId="0" applyFont="1" applyBorder="1" applyAlignment="1">
      <alignment horizontal="center" vertical="top" wrapText="1"/>
    </xf>
    <xf numFmtId="184" fontId="7" fillId="0" borderId="0" xfId="0" applyNumberFormat="1" applyFont="1" applyBorder="1" applyAlignment="1">
      <alignment vertical="top" wrapText="1"/>
    </xf>
    <xf numFmtId="184" fontId="7" fillId="0" borderId="0" xfId="0" applyNumberFormat="1" applyFont="1" applyBorder="1" applyAlignment="1">
      <alignment horizontal="center" vertical="top" textRotation="90" wrapText="1"/>
    </xf>
    <xf numFmtId="0" fontId="8" fillId="0" borderId="0" xfId="0" applyFont="1" applyAlignment="1">
      <alignment/>
    </xf>
    <xf numFmtId="49" fontId="1" fillId="0" borderId="0" xfId="0" applyNumberFormat="1" applyFont="1" applyAlignment="1">
      <alignment horizontal="left" indent="15"/>
    </xf>
    <xf numFmtId="49" fontId="1" fillId="0" borderId="0" xfId="0" applyNumberFormat="1" applyFont="1" applyAlignment="1">
      <alignment horizontal="justify"/>
    </xf>
    <xf numFmtId="49" fontId="3" fillId="0" borderId="0" xfId="0" applyNumberFormat="1" applyFont="1" applyAlignment="1">
      <alignment/>
    </xf>
    <xf numFmtId="49" fontId="5" fillId="0" borderId="0" xfId="0" applyNumberFormat="1" applyFont="1" applyAlignment="1">
      <alignment horizontal="center" vertical="top" wrapText="1"/>
    </xf>
    <xf numFmtId="49" fontId="4" fillId="0" borderId="0" xfId="0" applyNumberFormat="1" applyFont="1" applyAlignment="1">
      <alignment horizontal="center" vertical="top" wrapText="1"/>
    </xf>
    <xf numFmtId="49" fontId="1" fillId="0" borderId="0" xfId="0" applyNumberFormat="1" applyFont="1" applyAlignment="1">
      <alignment/>
    </xf>
    <xf numFmtId="49" fontId="5" fillId="0" borderId="0" xfId="0" applyNumberFormat="1" applyFont="1" applyAlignment="1">
      <alignment horizontal="left" indent="1"/>
    </xf>
    <xf numFmtId="49" fontId="4" fillId="0" borderId="0" xfId="0" applyNumberFormat="1" applyFont="1" applyAlignment="1">
      <alignment horizontal="center"/>
    </xf>
    <xf numFmtId="49" fontId="4" fillId="0" borderId="11" xfId="0" applyNumberFormat="1" applyFont="1" applyBorder="1" applyAlignment="1">
      <alignment horizontal="center" vertical="top" wrapText="1"/>
    </xf>
    <xf numFmtId="49" fontId="1" fillId="0" borderId="0" xfId="0" applyNumberFormat="1" applyFont="1" applyAlignment="1">
      <alignment horizontal="left" indent="1"/>
    </xf>
    <xf numFmtId="49" fontId="7" fillId="0" borderId="0" xfId="0" applyNumberFormat="1" applyFont="1" applyBorder="1" applyAlignment="1">
      <alignment horizontal="center" vertical="top" wrapText="1"/>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0" xfId="0" applyFont="1" applyBorder="1" applyAlignment="1">
      <alignment horizontal="center" vertical="center"/>
    </xf>
    <xf numFmtId="49" fontId="4" fillId="0" borderId="15" xfId="0" applyNumberFormat="1" applyFont="1" applyBorder="1" applyAlignment="1">
      <alignment vertical="top" wrapText="1"/>
    </xf>
    <xf numFmtId="0" fontId="4" fillId="0" borderId="15" xfId="0" applyFont="1" applyBorder="1" applyAlignment="1">
      <alignment vertical="top" wrapText="1"/>
    </xf>
    <xf numFmtId="0" fontId="3" fillId="0" borderId="16" xfId="0" applyFont="1" applyBorder="1" applyAlignment="1">
      <alignment horizontal="center" vertical="center"/>
    </xf>
    <xf numFmtId="0" fontId="4" fillId="0" borderId="11" xfId="0" applyFont="1" applyBorder="1" applyAlignment="1">
      <alignment horizontal="justify" vertical="top" wrapText="1"/>
    </xf>
    <xf numFmtId="0" fontId="1" fillId="0" borderId="0" xfId="0" applyFont="1" applyAlignment="1">
      <alignment/>
    </xf>
    <xf numFmtId="184" fontId="4" fillId="0" borderId="0" xfId="0" applyNumberFormat="1" applyFont="1" applyBorder="1" applyAlignment="1">
      <alignment vertical="top" wrapText="1"/>
    </xf>
    <xf numFmtId="49" fontId="4" fillId="0" borderId="11" xfId="0" applyNumberFormat="1" applyFont="1" applyBorder="1" applyAlignment="1">
      <alignment horizontal="justify" vertical="top" wrapText="1"/>
    </xf>
    <xf numFmtId="0" fontId="1" fillId="0" borderId="0" xfId="0" applyFont="1" applyAlignment="1">
      <alignment horizontal="justify"/>
    </xf>
    <xf numFmtId="0" fontId="4" fillId="0" borderId="0" xfId="0" applyFont="1" applyAlignment="1">
      <alignment horizontal="justify"/>
    </xf>
    <xf numFmtId="0" fontId="10" fillId="0" borderId="0" xfId="0" applyFont="1" applyAlignment="1">
      <alignment/>
    </xf>
    <xf numFmtId="0" fontId="4" fillId="0" borderId="11" xfId="0" applyFont="1" applyBorder="1" applyAlignment="1">
      <alignment horizontal="justify" vertical="top" textRotation="90" wrapText="1"/>
    </xf>
    <xf numFmtId="184" fontId="7" fillId="0" borderId="11" xfId="0" applyNumberFormat="1" applyFont="1" applyBorder="1" applyAlignment="1">
      <alignment horizontal="justify" vertical="top" textRotation="90" wrapText="1"/>
    </xf>
    <xf numFmtId="184" fontId="7" fillId="0" borderId="0" xfId="0" applyNumberFormat="1" applyFont="1" applyBorder="1" applyAlignment="1">
      <alignment horizontal="justify" vertical="top" textRotation="90" wrapText="1"/>
    </xf>
    <xf numFmtId="0" fontId="3" fillId="0" borderId="0" xfId="0" applyFont="1" applyAlignment="1">
      <alignment horizontal="justify" vertical="top" wrapText="1"/>
    </xf>
    <xf numFmtId="0" fontId="4" fillId="0" borderId="12" xfId="0" applyFont="1" applyBorder="1" applyAlignment="1">
      <alignment horizontal="justify" vertical="top" wrapText="1"/>
    </xf>
    <xf numFmtId="0" fontId="7" fillId="0" borderId="16" xfId="0" applyFont="1" applyBorder="1" applyAlignment="1">
      <alignment horizontal="justify" vertical="top"/>
    </xf>
    <xf numFmtId="49" fontId="4" fillId="0" borderId="15" xfId="0" applyNumberFormat="1" applyFont="1" applyBorder="1" applyAlignment="1">
      <alignment horizontal="justify" vertical="top" wrapText="1"/>
    </xf>
    <xf numFmtId="0" fontId="4" fillId="0" borderId="15" xfId="0" applyFont="1" applyBorder="1" applyAlignment="1">
      <alignment horizontal="justify" vertical="top" wrapText="1"/>
    </xf>
    <xf numFmtId="0" fontId="4" fillId="0" borderId="11" xfId="0" applyFont="1" applyBorder="1" applyAlignment="1">
      <alignment horizontal="justify" vertical="top"/>
    </xf>
    <xf numFmtId="184" fontId="4" fillId="0" borderId="11" xfId="0" applyNumberFormat="1" applyFont="1" applyBorder="1" applyAlignment="1">
      <alignment horizontal="justify" vertical="top" wrapText="1"/>
    </xf>
    <xf numFmtId="0" fontId="4" fillId="0" borderId="12" xfId="0" applyFont="1" applyBorder="1" applyAlignment="1">
      <alignment horizontal="justify" vertical="top"/>
    </xf>
    <xf numFmtId="0" fontId="4" fillId="0" borderId="13" xfId="0" applyFont="1" applyBorder="1" applyAlignment="1">
      <alignment horizontal="justify" vertical="top"/>
    </xf>
    <xf numFmtId="0" fontId="4" fillId="0" borderId="14" xfId="0" applyFont="1" applyBorder="1" applyAlignment="1">
      <alignment horizontal="justify" vertical="top"/>
    </xf>
    <xf numFmtId="0" fontId="4" fillId="0" borderId="11" xfId="0" applyNumberFormat="1" applyFont="1" applyBorder="1" applyAlignment="1">
      <alignment horizontal="justify" vertical="top" wrapText="1"/>
    </xf>
    <xf numFmtId="49" fontId="4" fillId="0" borderId="12" xfId="0" applyNumberFormat="1" applyFont="1" applyBorder="1" applyAlignment="1">
      <alignment horizontal="justify" vertical="top" wrapText="1"/>
    </xf>
    <xf numFmtId="0" fontId="9" fillId="0" borderId="11" xfId="0" applyFont="1" applyBorder="1" applyAlignment="1">
      <alignment horizontal="justify" vertical="top" wrapText="1"/>
    </xf>
    <xf numFmtId="49" fontId="4" fillId="33" borderId="11" xfId="0" applyNumberFormat="1" applyFont="1" applyFill="1" applyBorder="1" applyAlignment="1">
      <alignment horizontal="justify" vertical="top" wrapText="1"/>
    </xf>
    <xf numFmtId="184" fontId="4" fillId="0" borderId="11" xfId="0" applyNumberFormat="1" applyFont="1" applyBorder="1" applyAlignment="1">
      <alignment horizontal="justify" vertical="top" textRotation="90" wrapText="1"/>
    </xf>
    <xf numFmtId="49" fontId="7" fillId="0" borderId="11" xfId="0" applyNumberFormat="1" applyFont="1" applyBorder="1" applyAlignment="1">
      <alignment horizontal="justify" vertical="top" wrapText="1"/>
    </xf>
    <xf numFmtId="0" fontId="7" fillId="0" borderId="11" xfId="0" applyFont="1" applyBorder="1" applyAlignment="1">
      <alignment horizontal="justify" vertical="top" wrapText="1"/>
    </xf>
    <xf numFmtId="0" fontId="7" fillId="0" borderId="16" xfId="0" applyFont="1" applyBorder="1" applyAlignment="1">
      <alignment vertical="top"/>
    </xf>
    <xf numFmtId="0" fontId="7" fillId="0" borderId="15" xfId="0" applyFont="1" applyBorder="1" applyAlignment="1">
      <alignment vertical="top"/>
    </xf>
    <xf numFmtId="0" fontId="7" fillId="0" borderId="17" xfId="0" applyFont="1" applyBorder="1" applyAlignment="1">
      <alignment vertical="top"/>
    </xf>
    <xf numFmtId="49" fontId="4" fillId="0" borderId="11" xfId="0" applyNumberFormat="1" applyFont="1" applyFill="1" applyBorder="1" applyAlignment="1">
      <alignment horizontal="justify" vertical="top" wrapText="1"/>
    </xf>
    <xf numFmtId="184" fontId="4" fillId="0" borderId="11" xfId="0" applyNumberFormat="1" applyFont="1" applyFill="1" applyBorder="1" applyAlignment="1">
      <alignment horizontal="justify" vertical="top" wrapText="1"/>
    </xf>
    <xf numFmtId="186" fontId="4" fillId="0" borderId="11" xfId="0" applyNumberFormat="1" applyFont="1" applyBorder="1" applyAlignment="1">
      <alignment horizontal="justify" vertical="top" wrapText="1"/>
    </xf>
    <xf numFmtId="186" fontId="4" fillId="0" borderId="11" xfId="0" applyNumberFormat="1" applyFont="1" applyFill="1" applyBorder="1" applyAlignment="1">
      <alignment horizontal="justify" vertical="top" wrapText="1"/>
    </xf>
    <xf numFmtId="184" fontId="3" fillId="0" borderId="0" xfId="0" applyNumberFormat="1" applyFont="1" applyAlignment="1">
      <alignment horizontal="center" vertical="center"/>
    </xf>
    <xf numFmtId="184" fontId="3" fillId="0" borderId="0" xfId="0" applyNumberFormat="1" applyFont="1" applyAlignment="1">
      <alignment horizontal="justify" vertical="top" wrapText="1"/>
    </xf>
    <xf numFmtId="184" fontId="3" fillId="0" borderId="0" xfId="0" applyNumberFormat="1" applyFont="1" applyAlignment="1">
      <alignment/>
    </xf>
    <xf numFmtId="0" fontId="7" fillId="0" borderId="11" xfId="0" applyFont="1" applyBorder="1" applyAlignment="1">
      <alignment vertical="top"/>
    </xf>
    <xf numFmtId="186" fontId="3" fillId="0" borderId="11" xfId="0" applyNumberFormat="1" applyFont="1" applyBorder="1" applyAlignment="1">
      <alignment horizontal="center"/>
    </xf>
    <xf numFmtId="186" fontId="3" fillId="0" borderId="11" xfId="0" applyNumberFormat="1" applyFont="1" applyBorder="1" applyAlignment="1">
      <alignment/>
    </xf>
    <xf numFmtId="0" fontId="4" fillId="0" borderId="0" xfId="0" applyFont="1" applyAlignment="1">
      <alignment horizontal="center" vertical="top" wrapText="1"/>
    </xf>
    <xf numFmtId="186" fontId="4" fillId="0" borderId="12" xfId="0" applyNumberFormat="1" applyFont="1" applyFill="1" applyBorder="1" applyAlignment="1">
      <alignment horizontal="justify" vertical="top" wrapText="1"/>
    </xf>
    <xf numFmtId="0" fontId="4" fillId="0" borderId="11" xfId="0" applyFont="1" applyFill="1" applyBorder="1" applyAlignment="1">
      <alignment horizontal="justify" vertical="top"/>
    </xf>
    <xf numFmtId="185" fontId="4" fillId="0" borderId="11" xfId="0" applyNumberFormat="1" applyFont="1" applyFill="1" applyBorder="1" applyAlignment="1">
      <alignment horizontal="justify" vertical="top"/>
    </xf>
    <xf numFmtId="185" fontId="4" fillId="0" borderId="11" xfId="0" applyNumberFormat="1" applyFont="1" applyFill="1" applyBorder="1" applyAlignment="1">
      <alignment horizontal="justify" vertical="top" wrapText="1"/>
    </xf>
    <xf numFmtId="0" fontId="4" fillId="0" borderId="0" xfId="0" applyFont="1" applyAlignment="1">
      <alignment vertical="top" wrapText="1"/>
    </xf>
    <xf numFmtId="0" fontId="4" fillId="0" borderId="12" xfId="0" applyFont="1" applyFill="1" applyBorder="1" applyAlignment="1">
      <alignment vertical="center" wrapText="1"/>
    </xf>
    <xf numFmtId="0" fontId="4" fillId="0" borderId="11" xfId="0" applyFont="1" applyBorder="1" applyAlignment="1">
      <alignment horizontal="left" vertical="top" wrapText="1"/>
    </xf>
    <xf numFmtId="0" fontId="4" fillId="0" borderId="18" xfId="0" applyFont="1" applyBorder="1" applyAlignment="1">
      <alignment horizontal="justify" vertical="top" wrapText="1"/>
    </xf>
    <xf numFmtId="0" fontId="4" fillId="0" borderId="18" xfId="0" applyFont="1" applyBorder="1" applyAlignment="1">
      <alignment horizontal="justify" vertical="top"/>
    </xf>
    <xf numFmtId="0" fontId="4" fillId="0" borderId="11" xfId="0" applyFont="1" applyBorder="1" applyAlignment="1">
      <alignment horizontal="center" vertical="top"/>
    </xf>
    <xf numFmtId="0" fontId="4" fillId="0" borderId="11" xfId="0" applyFont="1" applyBorder="1" applyAlignment="1">
      <alignment horizontal="center" vertical="top" wrapText="1"/>
    </xf>
    <xf numFmtId="0" fontId="4" fillId="0" borderId="12" xfId="0" applyFont="1" applyBorder="1" applyAlignment="1">
      <alignment horizontal="justify" vertical="top"/>
    </xf>
    <xf numFmtId="0" fontId="4" fillId="0" borderId="13" xfId="0" applyFont="1" applyBorder="1" applyAlignment="1">
      <alignment horizontal="justify" vertical="top"/>
    </xf>
    <xf numFmtId="0" fontId="4" fillId="0" borderId="14" xfId="0" applyFont="1" applyBorder="1" applyAlignment="1">
      <alignment horizontal="justify" vertical="top"/>
    </xf>
    <xf numFmtId="0" fontId="7" fillId="0" borderId="16" xfId="0" applyFont="1" applyBorder="1" applyAlignment="1">
      <alignment horizontal="left" vertical="top"/>
    </xf>
    <xf numFmtId="0" fontId="7" fillId="0" borderId="15" xfId="0" applyFont="1" applyBorder="1" applyAlignment="1">
      <alignment horizontal="left" vertical="top"/>
    </xf>
    <xf numFmtId="0" fontId="7" fillId="0" borderId="17" xfId="0" applyFont="1" applyBorder="1" applyAlignment="1">
      <alignment horizontal="left" vertical="top"/>
    </xf>
    <xf numFmtId="49" fontId="4" fillId="0" borderId="12" xfId="0" applyNumberFormat="1" applyFont="1" applyBorder="1" applyAlignment="1">
      <alignment horizontal="justify" vertical="top" wrapText="1"/>
    </xf>
    <xf numFmtId="49" fontId="4" fillId="0" borderId="13" xfId="0" applyNumberFormat="1" applyFont="1" applyBorder="1" applyAlignment="1">
      <alignment horizontal="justify" vertical="top" wrapText="1"/>
    </xf>
    <xf numFmtId="49" fontId="4" fillId="0" borderId="14" xfId="0" applyNumberFormat="1" applyFont="1" applyBorder="1" applyAlignment="1">
      <alignment horizontal="justify" vertical="top" wrapText="1"/>
    </xf>
    <xf numFmtId="49" fontId="4" fillId="0" borderId="11" xfId="0" applyNumberFormat="1" applyFont="1" applyBorder="1" applyAlignment="1">
      <alignment horizontal="center" vertical="top" wrapText="1"/>
    </xf>
    <xf numFmtId="0" fontId="4" fillId="0" borderId="11" xfId="0" applyFont="1" applyBorder="1" applyAlignment="1">
      <alignment vertical="top" wrapText="1"/>
    </xf>
    <xf numFmtId="49" fontId="4" fillId="33" borderId="12" xfId="0" applyNumberFormat="1" applyFont="1" applyFill="1" applyBorder="1" applyAlignment="1">
      <alignment horizontal="justify" vertical="top" wrapText="1"/>
    </xf>
    <xf numFmtId="49" fontId="4" fillId="33" borderId="14" xfId="0" applyNumberFormat="1" applyFont="1" applyFill="1" applyBorder="1" applyAlignment="1">
      <alignment horizontal="justify" vertical="top" wrapText="1"/>
    </xf>
    <xf numFmtId="0" fontId="4" fillId="0" borderId="12" xfId="0" applyFont="1" applyBorder="1" applyAlignment="1">
      <alignment horizontal="justify" vertical="top" wrapText="1"/>
    </xf>
    <xf numFmtId="0" fontId="4" fillId="0" borderId="14" xfId="0" applyFont="1" applyBorder="1" applyAlignment="1">
      <alignment horizontal="justify" vertical="top" wrapText="1"/>
    </xf>
    <xf numFmtId="0" fontId="4" fillId="0" borderId="13" xfId="0" applyFont="1" applyBorder="1" applyAlignment="1">
      <alignment horizontal="justify"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186" fontId="4" fillId="0" borderId="12" xfId="0" applyNumberFormat="1" applyFont="1" applyFill="1" applyBorder="1" applyAlignment="1">
      <alignment horizontal="center" vertical="center" wrapText="1"/>
    </xf>
    <xf numFmtId="186" fontId="4" fillId="0" borderId="13" xfId="0" applyNumberFormat="1" applyFont="1" applyFill="1" applyBorder="1" applyAlignment="1">
      <alignment horizontal="center" vertical="center" wrapText="1"/>
    </xf>
    <xf numFmtId="186" fontId="4" fillId="0" borderId="14" xfId="0" applyNumberFormat="1" applyFont="1" applyFill="1" applyBorder="1" applyAlignment="1">
      <alignment horizontal="center" vertical="center" wrapText="1"/>
    </xf>
    <xf numFmtId="186" fontId="4" fillId="0" borderId="12" xfId="0" applyNumberFormat="1" applyFont="1" applyFill="1" applyBorder="1" applyAlignment="1">
      <alignment horizontal="center" vertical="top" wrapText="1"/>
    </xf>
    <xf numFmtId="186" fontId="4" fillId="0" borderId="13" xfId="0" applyNumberFormat="1" applyFont="1" applyFill="1" applyBorder="1" applyAlignment="1">
      <alignment horizontal="center" vertical="top" wrapText="1"/>
    </xf>
    <xf numFmtId="186" fontId="4" fillId="0" borderId="14" xfId="0" applyNumberFormat="1" applyFont="1" applyFill="1" applyBorder="1" applyAlignment="1">
      <alignment horizontal="center"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184" fontId="4" fillId="0" borderId="14" xfId="0" applyNumberFormat="1" applyFont="1" applyFill="1" applyBorder="1" applyAlignment="1">
      <alignment horizontal="center" vertical="top" wrapText="1"/>
    </xf>
    <xf numFmtId="49" fontId="1" fillId="0" borderId="0" xfId="0" applyNumberFormat="1" applyFont="1" applyAlignment="1">
      <alignment/>
    </xf>
    <xf numFmtId="0" fontId="4"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12</xdr:row>
      <xdr:rowOff>200025</xdr:rowOff>
    </xdr:from>
    <xdr:to>
      <xdr:col>10</xdr:col>
      <xdr:colOff>1143000</xdr:colOff>
      <xdr:row>12</xdr:row>
      <xdr:rowOff>200025</xdr:rowOff>
    </xdr:to>
    <xdr:sp>
      <xdr:nvSpPr>
        <xdr:cNvPr id="1" name="AutoShape 1"/>
        <xdr:cNvSpPr>
          <a:spLocks/>
        </xdr:cNvSpPr>
      </xdr:nvSpPr>
      <xdr:spPr>
        <a:xfrm>
          <a:off x="5248275" y="3800475"/>
          <a:ext cx="73533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1257300</xdr:colOff>
      <xdr:row>12</xdr:row>
      <xdr:rowOff>219075</xdr:rowOff>
    </xdr:from>
    <xdr:to>
      <xdr:col>1</xdr:col>
      <xdr:colOff>2305050</xdr:colOff>
      <xdr:row>12</xdr:row>
      <xdr:rowOff>219075</xdr:rowOff>
    </xdr:to>
    <xdr:sp>
      <xdr:nvSpPr>
        <xdr:cNvPr id="2" name="AutoShape 4"/>
        <xdr:cNvSpPr>
          <a:spLocks/>
        </xdr:cNvSpPr>
      </xdr:nvSpPr>
      <xdr:spPr>
        <a:xfrm>
          <a:off x="1771650" y="3819525"/>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5"/>
  <sheetViews>
    <sheetView tabSelected="1" zoomScale="75" zoomScaleNormal="75" zoomScaleSheetLayoutView="65" zoomScalePageLayoutView="0" workbookViewId="0" topLeftCell="A1">
      <selection activeCell="K145" sqref="K145"/>
    </sheetView>
  </sheetViews>
  <sheetFormatPr defaultColWidth="9.00390625" defaultRowHeight="12.75" outlineLevelRow="1"/>
  <cols>
    <col min="1" max="1" width="6.75390625" style="25" customWidth="1"/>
    <col min="2" max="2" width="45.75390625" style="16" customWidth="1"/>
    <col min="3" max="4" width="15.75390625" style="5" customWidth="1"/>
    <col min="5" max="5" width="12.625" style="5" customWidth="1"/>
    <col min="6" max="10" width="10.75390625" style="5" customWidth="1"/>
    <col min="11" max="11" width="60.625" style="5" customWidth="1"/>
    <col min="12" max="12" width="3.125" style="5" customWidth="1"/>
    <col min="13" max="16384" width="9.125" style="5" customWidth="1"/>
  </cols>
  <sheetData>
    <row r="1" spans="2:11" ht="18.75">
      <c r="B1" s="14"/>
      <c r="K1" s="9" t="s">
        <v>45</v>
      </c>
    </row>
    <row r="2" spans="2:11" ht="77.25" customHeight="1">
      <c r="B2" s="15"/>
      <c r="K2" s="80" t="s">
        <v>274</v>
      </c>
    </row>
    <row r="3" spans="2:10" ht="18.75">
      <c r="B3" s="15"/>
      <c r="J3" s="9"/>
    </row>
    <row r="4" spans="2:10" ht="18.75">
      <c r="B4" s="15"/>
      <c r="J4" s="9"/>
    </row>
    <row r="5" spans="2:11" ht="18.75">
      <c r="B5" s="15"/>
      <c r="K5" s="6"/>
    </row>
    <row r="6" ht="18.75">
      <c r="F6" s="1" t="s">
        <v>211</v>
      </c>
    </row>
    <row r="7" ht="18.75">
      <c r="F7" s="2" t="s">
        <v>212</v>
      </c>
    </row>
    <row r="8" ht="18.75">
      <c r="F8" s="1" t="s">
        <v>150</v>
      </c>
    </row>
    <row r="9" spans="1:4" ht="18.75">
      <c r="A9" s="26" t="s">
        <v>121</v>
      </c>
      <c r="B9" s="17" t="s">
        <v>238</v>
      </c>
      <c r="D9" s="4" t="s">
        <v>239</v>
      </c>
    </row>
    <row r="10" spans="1:4" ht="18.75">
      <c r="A10" s="26"/>
      <c r="B10" s="18" t="s">
        <v>122</v>
      </c>
      <c r="D10" s="3" t="s">
        <v>123</v>
      </c>
    </row>
    <row r="11" spans="1:4" ht="18.75">
      <c r="A11" s="26" t="s">
        <v>124</v>
      </c>
      <c r="B11" s="17" t="s">
        <v>238</v>
      </c>
      <c r="D11" s="4" t="s">
        <v>239</v>
      </c>
    </row>
    <row r="12" spans="1:4" ht="18.75">
      <c r="A12" s="26"/>
      <c r="B12" s="18" t="s">
        <v>122</v>
      </c>
      <c r="D12" s="3" t="s">
        <v>125</v>
      </c>
    </row>
    <row r="13" spans="1:11" ht="18.75" customHeight="1">
      <c r="A13" s="26"/>
      <c r="B13" s="18" t="s">
        <v>179</v>
      </c>
      <c r="D13" s="105" t="s">
        <v>177</v>
      </c>
      <c r="E13" s="105"/>
      <c r="F13" s="105"/>
      <c r="G13" s="105"/>
      <c r="H13" s="105"/>
      <c r="I13" s="105"/>
      <c r="J13" s="105"/>
      <c r="K13" s="105"/>
    </row>
    <row r="14" spans="1:11" ht="18.75" customHeight="1">
      <c r="A14" s="26"/>
      <c r="B14" s="75" t="s">
        <v>122</v>
      </c>
      <c r="D14" s="106" t="s">
        <v>178</v>
      </c>
      <c r="E14" s="106"/>
      <c r="F14" s="106"/>
      <c r="G14" s="106"/>
      <c r="H14" s="106"/>
      <c r="I14" s="106"/>
      <c r="J14" s="106"/>
      <c r="K14" s="106"/>
    </row>
    <row r="15" spans="1:4" ht="18.75">
      <c r="A15" s="26" t="s">
        <v>126</v>
      </c>
      <c r="B15" s="17" t="s">
        <v>240</v>
      </c>
      <c r="D15" s="4" t="s">
        <v>46</v>
      </c>
    </row>
    <row r="16" spans="1:4" ht="18.75">
      <c r="A16" s="26"/>
      <c r="B16" s="18" t="s">
        <v>122</v>
      </c>
      <c r="D16" s="3" t="s">
        <v>127</v>
      </c>
    </row>
    <row r="17" spans="1:4" ht="18.75">
      <c r="A17" s="26"/>
      <c r="B17" s="18"/>
      <c r="D17" s="3"/>
    </row>
    <row r="18" spans="1:2" ht="18.75">
      <c r="A18" s="27" t="s">
        <v>151</v>
      </c>
      <c r="B18" s="19" t="s">
        <v>152</v>
      </c>
    </row>
    <row r="19" ht="18.75">
      <c r="B19" s="20" t="s">
        <v>47</v>
      </c>
    </row>
    <row r="20" ht="15.75">
      <c r="B20" s="21" t="s">
        <v>128</v>
      </c>
    </row>
    <row r="21" spans="1:11" ht="31.5" customHeight="1">
      <c r="A21" s="28" t="s">
        <v>129</v>
      </c>
      <c r="B21" s="96" t="s">
        <v>131</v>
      </c>
      <c r="C21" s="97" t="s">
        <v>132</v>
      </c>
      <c r="D21" s="86" t="s">
        <v>133</v>
      </c>
      <c r="E21" s="86" t="s">
        <v>134</v>
      </c>
      <c r="F21" s="86"/>
      <c r="G21" s="86"/>
      <c r="H21" s="86" t="s">
        <v>135</v>
      </c>
      <c r="I21" s="86"/>
      <c r="J21" s="86"/>
      <c r="K21" s="86" t="s">
        <v>136</v>
      </c>
    </row>
    <row r="22" spans="1:11" ht="15.75">
      <c r="A22" s="29" t="s">
        <v>130</v>
      </c>
      <c r="B22" s="96"/>
      <c r="C22" s="97"/>
      <c r="D22" s="86"/>
      <c r="E22" s="86" t="s">
        <v>137</v>
      </c>
      <c r="F22" s="86" t="s">
        <v>138</v>
      </c>
      <c r="G22" s="86"/>
      <c r="H22" s="86" t="s">
        <v>139</v>
      </c>
      <c r="I22" s="86" t="s">
        <v>138</v>
      </c>
      <c r="J22" s="86"/>
      <c r="K22" s="86"/>
    </row>
    <row r="23" spans="1:11" ht="80.25" customHeight="1">
      <c r="A23" s="30"/>
      <c r="B23" s="96"/>
      <c r="C23" s="97"/>
      <c r="D23" s="86"/>
      <c r="E23" s="86"/>
      <c r="F23" s="8" t="s">
        <v>140</v>
      </c>
      <c r="G23" s="8" t="s">
        <v>141</v>
      </c>
      <c r="H23" s="86"/>
      <c r="I23" s="8" t="s">
        <v>140</v>
      </c>
      <c r="J23" s="8" t="s">
        <v>149</v>
      </c>
      <c r="K23" s="86"/>
    </row>
    <row r="24" spans="1:11" ht="16.5" customHeight="1">
      <c r="A24" s="34"/>
      <c r="B24" s="32" t="s">
        <v>142</v>
      </c>
      <c r="C24" s="33"/>
      <c r="D24" s="33"/>
      <c r="E24" s="33"/>
      <c r="F24" s="33"/>
      <c r="G24" s="33"/>
      <c r="H24" s="33"/>
      <c r="I24" s="33"/>
      <c r="J24" s="33"/>
      <c r="K24" s="7"/>
    </row>
    <row r="25" spans="1:11" ht="16.5" customHeight="1">
      <c r="A25" s="47" t="s">
        <v>263</v>
      </c>
      <c r="B25" s="48"/>
      <c r="C25" s="49"/>
      <c r="D25" s="49"/>
      <c r="E25" s="49"/>
      <c r="F25" s="49"/>
      <c r="G25" s="49"/>
      <c r="H25" s="49"/>
      <c r="I25" s="49"/>
      <c r="J25" s="49"/>
      <c r="K25" s="35"/>
    </row>
    <row r="26" spans="1:12" ht="147" customHeight="1">
      <c r="A26" s="50">
        <v>1</v>
      </c>
      <c r="B26" s="38" t="s">
        <v>154</v>
      </c>
      <c r="C26" s="35" t="s">
        <v>267</v>
      </c>
      <c r="D26" s="35" t="s">
        <v>268</v>
      </c>
      <c r="E26" s="51">
        <f>SUM(F26:G26)</f>
        <v>0</v>
      </c>
      <c r="F26" s="51"/>
      <c r="G26" s="51"/>
      <c r="H26" s="51">
        <f>SUM(I26:J26)</f>
        <v>0</v>
      </c>
      <c r="I26" s="51"/>
      <c r="J26" s="51"/>
      <c r="K26" s="35" t="s">
        <v>49</v>
      </c>
      <c r="L26" s="41"/>
    </row>
    <row r="27" spans="1:12" ht="66.75" customHeight="1">
      <c r="A27" s="50">
        <f>A26+1</f>
        <v>2</v>
      </c>
      <c r="B27" s="38" t="s">
        <v>155</v>
      </c>
      <c r="C27" s="35" t="s">
        <v>267</v>
      </c>
      <c r="D27" s="35" t="s">
        <v>268</v>
      </c>
      <c r="E27" s="51">
        <f>SUM(F27:G27)</f>
        <v>0</v>
      </c>
      <c r="F27" s="51"/>
      <c r="G27" s="51"/>
      <c r="H27" s="51">
        <f>SUM(I27:J27)</f>
        <v>0</v>
      </c>
      <c r="I27" s="51"/>
      <c r="J27" s="51"/>
      <c r="K27" s="35" t="s">
        <v>48</v>
      </c>
      <c r="L27" s="40" t="s">
        <v>42</v>
      </c>
    </row>
    <row r="28" spans="1:11" ht="78.75">
      <c r="A28" s="50">
        <f>A27+1</f>
        <v>3</v>
      </c>
      <c r="B28" s="38" t="s">
        <v>156</v>
      </c>
      <c r="C28" s="35" t="s">
        <v>269</v>
      </c>
      <c r="D28" s="35" t="s">
        <v>268</v>
      </c>
      <c r="E28" s="51">
        <f>SUM(F28:G28)</f>
        <v>0</v>
      </c>
      <c r="F28" s="51"/>
      <c r="G28" s="51"/>
      <c r="H28" s="51">
        <f>SUM(I28:J28)</f>
        <v>0</v>
      </c>
      <c r="I28" s="51"/>
      <c r="J28" s="51"/>
      <c r="K28" s="35" t="s">
        <v>50</v>
      </c>
    </row>
    <row r="29" spans="1:11" ht="181.5" customHeight="1">
      <c r="A29" s="50">
        <f>A28+1</f>
        <v>4</v>
      </c>
      <c r="B29" s="38" t="s">
        <v>157</v>
      </c>
      <c r="C29" s="35" t="s">
        <v>270</v>
      </c>
      <c r="D29" s="35" t="s">
        <v>268</v>
      </c>
      <c r="E29" s="51">
        <f>SUM(F29:G29)</f>
        <v>0</v>
      </c>
      <c r="F29" s="51"/>
      <c r="G29" s="51"/>
      <c r="H29" s="51">
        <f>SUM(I29:J29)</f>
        <v>0</v>
      </c>
      <c r="I29" s="51"/>
      <c r="J29" s="51"/>
      <c r="K29" s="35" t="s">
        <v>168</v>
      </c>
    </row>
    <row r="30" spans="1:11" ht="99" customHeight="1">
      <c r="A30" s="50">
        <f>A29+1</f>
        <v>5</v>
      </c>
      <c r="B30" s="38" t="s">
        <v>158</v>
      </c>
      <c r="C30" s="35" t="s">
        <v>4</v>
      </c>
      <c r="D30" s="35" t="s">
        <v>268</v>
      </c>
      <c r="E30" s="51">
        <f>SUM(F30:G30)</f>
        <v>0</v>
      </c>
      <c r="F30" s="51"/>
      <c r="G30" s="51"/>
      <c r="H30" s="51">
        <f>SUM(I30:J30)</f>
        <v>0</v>
      </c>
      <c r="I30" s="51"/>
      <c r="J30" s="51"/>
      <c r="K30" s="35" t="s">
        <v>51</v>
      </c>
    </row>
    <row r="31" spans="1:11" ht="78.75">
      <c r="A31" s="52">
        <f>A30+1</f>
        <v>6</v>
      </c>
      <c r="B31" s="38" t="s">
        <v>159</v>
      </c>
      <c r="C31" s="35" t="s">
        <v>266</v>
      </c>
      <c r="D31" s="35" t="s">
        <v>268</v>
      </c>
      <c r="E31" s="68">
        <f aca="true" t="shared" si="0" ref="E31:J31">SUM(E32:E33)</f>
        <v>428.8</v>
      </c>
      <c r="F31" s="68">
        <f t="shared" si="0"/>
        <v>428.8</v>
      </c>
      <c r="G31" s="68">
        <f t="shared" si="0"/>
        <v>0</v>
      </c>
      <c r="H31" s="68">
        <f t="shared" si="0"/>
        <v>338</v>
      </c>
      <c r="I31" s="68">
        <f t="shared" si="0"/>
        <v>338</v>
      </c>
      <c r="J31" s="66">
        <f t="shared" si="0"/>
        <v>0</v>
      </c>
      <c r="K31" s="66"/>
    </row>
    <row r="32" spans="1:11" ht="31.5">
      <c r="A32" s="53"/>
      <c r="B32" s="38" t="s">
        <v>160</v>
      </c>
      <c r="C32" s="35"/>
      <c r="D32" s="35"/>
      <c r="E32" s="68">
        <f aca="true" t="shared" si="1" ref="E32:E41">SUM(F32:G32)</f>
        <v>214.4</v>
      </c>
      <c r="F32" s="68">
        <v>214.4</v>
      </c>
      <c r="G32" s="68"/>
      <c r="H32" s="68">
        <f aca="true" t="shared" si="2" ref="H32:H41">SUM(I32:J32)</f>
        <v>180</v>
      </c>
      <c r="I32" s="68">
        <v>180</v>
      </c>
      <c r="J32" s="66"/>
      <c r="K32" s="35" t="s">
        <v>98</v>
      </c>
    </row>
    <row r="33" spans="1:11" ht="31.5">
      <c r="A33" s="54"/>
      <c r="B33" s="38" t="s">
        <v>161</v>
      </c>
      <c r="C33" s="35"/>
      <c r="D33" s="35"/>
      <c r="E33" s="68">
        <f t="shared" si="1"/>
        <v>214.4</v>
      </c>
      <c r="F33" s="68">
        <v>214.4</v>
      </c>
      <c r="G33" s="68"/>
      <c r="H33" s="68">
        <f t="shared" si="2"/>
        <v>158</v>
      </c>
      <c r="I33" s="68">
        <v>158</v>
      </c>
      <c r="J33" s="66"/>
      <c r="K33" s="35" t="s">
        <v>97</v>
      </c>
    </row>
    <row r="34" spans="1:11" ht="165.75" customHeight="1">
      <c r="A34" s="50">
        <v>7</v>
      </c>
      <c r="B34" s="38" t="s">
        <v>162</v>
      </c>
      <c r="C34" s="35" t="s">
        <v>266</v>
      </c>
      <c r="D34" s="35" t="s">
        <v>268</v>
      </c>
      <c r="E34" s="68">
        <f>SUM(F34:G34)</f>
        <v>275.3</v>
      </c>
      <c r="F34" s="68">
        <v>275.3</v>
      </c>
      <c r="G34" s="68"/>
      <c r="H34" s="68">
        <f t="shared" si="2"/>
        <v>253.26</v>
      </c>
      <c r="I34" s="68">
        <v>253.26</v>
      </c>
      <c r="J34" s="66"/>
      <c r="K34" s="35" t="s">
        <v>169</v>
      </c>
    </row>
    <row r="35" spans="1:11" ht="63">
      <c r="A35" s="50">
        <v>8</v>
      </c>
      <c r="B35" s="38" t="s">
        <v>163</v>
      </c>
      <c r="C35" s="35" t="s">
        <v>271</v>
      </c>
      <c r="D35" s="35" t="s">
        <v>268</v>
      </c>
      <c r="E35" s="66">
        <f t="shared" si="1"/>
        <v>0</v>
      </c>
      <c r="F35" s="66"/>
      <c r="G35" s="66"/>
      <c r="H35" s="66">
        <f t="shared" si="2"/>
        <v>0</v>
      </c>
      <c r="I35" s="66"/>
      <c r="J35" s="66"/>
      <c r="K35" s="35" t="s">
        <v>52</v>
      </c>
    </row>
    <row r="36" spans="1:11" ht="135" customHeight="1">
      <c r="A36" s="50">
        <v>9</v>
      </c>
      <c r="B36" s="38" t="s">
        <v>164</v>
      </c>
      <c r="C36" s="35" t="s">
        <v>273</v>
      </c>
      <c r="D36" s="35" t="s">
        <v>268</v>
      </c>
      <c r="E36" s="51">
        <f t="shared" si="1"/>
        <v>0</v>
      </c>
      <c r="F36" s="51"/>
      <c r="G36" s="51"/>
      <c r="H36" s="51">
        <f t="shared" si="2"/>
        <v>0</v>
      </c>
      <c r="I36" s="51"/>
      <c r="J36" s="51"/>
      <c r="K36" s="35" t="s">
        <v>53</v>
      </c>
    </row>
    <row r="37" spans="1:11" ht="110.25">
      <c r="A37" s="50">
        <v>10</v>
      </c>
      <c r="B37" s="38" t="s">
        <v>165</v>
      </c>
      <c r="C37" s="35" t="s">
        <v>267</v>
      </c>
      <c r="D37" s="35" t="s">
        <v>268</v>
      </c>
      <c r="E37" s="51">
        <f t="shared" si="1"/>
        <v>0</v>
      </c>
      <c r="F37" s="51"/>
      <c r="G37" s="51"/>
      <c r="H37" s="51">
        <f t="shared" si="2"/>
        <v>0</v>
      </c>
      <c r="I37" s="51"/>
      <c r="J37" s="51"/>
      <c r="K37" s="35" t="s">
        <v>54</v>
      </c>
    </row>
    <row r="38" spans="1:11" ht="78.75">
      <c r="A38" s="50">
        <v>11</v>
      </c>
      <c r="B38" s="38" t="s">
        <v>166</v>
      </c>
      <c r="C38" s="35" t="s">
        <v>266</v>
      </c>
      <c r="D38" s="35" t="s">
        <v>268</v>
      </c>
      <c r="E38" s="68">
        <f t="shared" si="1"/>
        <v>70.8</v>
      </c>
      <c r="F38" s="68">
        <v>70.8</v>
      </c>
      <c r="G38" s="66"/>
      <c r="H38" s="66">
        <f t="shared" si="2"/>
        <v>0</v>
      </c>
      <c r="I38" s="66">
        <v>0</v>
      </c>
      <c r="J38" s="66"/>
      <c r="K38" s="35" t="s">
        <v>95</v>
      </c>
    </row>
    <row r="39" spans="1:11" ht="180" customHeight="1">
      <c r="A39" s="50">
        <v>12</v>
      </c>
      <c r="B39" s="38" t="s">
        <v>167</v>
      </c>
      <c r="C39" s="35" t="s">
        <v>0</v>
      </c>
      <c r="D39" s="35" t="s">
        <v>268</v>
      </c>
      <c r="E39" s="51">
        <f t="shared" si="1"/>
        <v>0</v>
      </c>
      <c r="F39" s="51"/>
      <c r="G39" s="51"/>
      <c r="H39" s="51">
        <f t="shared" si="2"/>
        <v>0</v>
      </c>
      <c r="I39" s="51"/>
      <c r="J39" s="51"/>
      <c r="K39" s="35" t="s">
        <v>170</v>
      </c>
    </row>
    <row r="40" spans="1:11" ht="81.75" customHeight="1">
      <c r="A40" s="50">
        <v>13</v>
      </c>
      <c r="B40" s="38" t="s">
        <v>180</v>
      </c>
      <c r="C40" s="35" t="s">
        <v>272</v>
      </c>
      <c r="D40" s="35" t="s">
        <v>1</v>
      </c>
      <c r="E40" s="51">
        <f t="shared" si="1"/>
        <v>0</v>
      </c>
      <c r="F40" s="51"/>
      <c r="G40" s="51"/>
      <c r="H40" s="51">
        <f t="shared" si="2"/>
        <v>0</v>
      </c>
      <c r="I40" s="51"/>
      <c r="J40" s="51"/>
      <c r="K40" s="35" t="s">
        <v>55</v>
      </c>
    </row>
    <row r="41" spans="1:11" ht="149.25" customHeight="1">
      <c r="A41" s="50">
        <v>14</v>
      </c>
      <c r="B41" s="38" t="s">
        <v>181</v>
      </c>
      <c r="C41" s="35" t="s">
        <v>2</v>
      </c>
      <c r="D41" s="35" t="s">
        <v>1</v>
      </c>
      <c r="E41" s="51">
        <f t="shared" si="1"/>
        <v>0</v>
      </c>
      <c r="F41" s="51"/>
      <c r="G41" s="51"/>
      <c r="H41" s="51">
        <f t="shared" si="2"/>
        <v>0</v>
      </c>
      <c r="I41" s="51"/>
      <c r="J41" s="51"/>
      <c r="K41" s="55" t="s">
        <v>171</v>
      </c>
    </row>
    <row r="42" spans="1:11" ht="86.25" customHeight="1">
      <c r="A42" s="52">
        <v>15</v>
      </c>
      <c r="B42" s="38" t="s">
        <v>182</v>
      </c>
      <c r="C42" s="35" t="s">
        <v>266</v>
      </c>
      <c r="D42" s="35" t="s">
        <v>268</v>
      </c>
      <c r="E42" s="68">
        <f aca="true" t="shared" si="3" ref="E42:J42">SUM(E43:E44)</f>
        <v>152</v>
      </c>
      <c r="F42" s="68">
        <f t="shared" si="3"/>
        <v>152</v>
      </c>
      <c r="G42" s="68">
        <f t="shared" si="3"/>
        <v>0</v>
      </c>
      <c r="H42" s="68">
        <f t="shared" si="3"/>
        <v>137.5</v>
      </c>
      <c r="I42" s="68">
        <f t="shared" si="3"/>
        <v>137.5</v>
      </c>
      <c r="J42" s="68">
        <f t="shared" si="3"/>
        <v>0</v>
      </c>
      <c r="K42" s="35" t="s">
        <v>5</v>
      </c>
    </row>
    <row r="43" spans="1:11" ht="31.5">
      <c r="A43" s="53"/>
      <c r="B43" s="38" t="s">
        <v>183</v>
      </c>
      <c r="C43" s="35"/>
      <c r="D43" s="35"/>
      <c r="E43" s="67">
        <f>SUM(F43:G43)</f>
        <v>12</v>
      </c>
      <c r="F43" s="67">
        <v>12</v>
      </c>
      <c r="G43" s="67"/>
      <c r="H43" s="67">
        <f>SUM(I43:J43)</f>
        <v>12</v>
      </c>
      <c r="I43" s="67">
        <v>12</v>
      </c>
      <c r="J43" s="51"/>
      <c r="K43" s="35" t="s">
        <v>200</v>
      </c>
    </row>
    <row r="44" spans="1:11" ht="47.25">
      <c r="A44" s="54"/>
      <c r="B44" s="38" t="s">
        <v>38</v>
      </c>
      <c r="C44" s="35"/>
      <c r="D44" s="35"/>
      <c r="E44" s="67">
        <f>F44</f>
        <v>140</v>
      </c>
      <c r="F44" s="67">
        <v>140</v>
      </c>
      <c r="G44" s="67"/>
      <c r="H44" s="67">
        <f>SUM(I44:J44)</f>
        <v>125.5</v>
      </c>
      <c r="I44" s="67">
        <v>125.5</v>
      </c>
      <c r="J44" s="51"/>
      <c r="K44" s="35" t="s">
        <v>99</v>
      </c>
    </row>
    <row r="45" spans="1:11" ht="31.5">
      <c r="A45" s="87">
        <v>16</v>
      </c>
      <c r="B45" s="38" t="s">
        <v>184</v>
      </c>
      <c r="C45" s="35"/>
      <c r="D45" s="35"/>
      <c r="E45" s="67">
        <f aca="true" t="shared" si="4" ref="E45:J45">SUM(E46:E55)</f>
        <v>1367.4</v>
      </c>
      <c r="F45" s="67">
        <f t="shared" si="4"/>
        <v>1367.4</v>
      </c>
      <c r="G45" s="67">
        <f t="shared" si="4"/>
        <v>0</v>
      </c>
      <c r="H45" s="67">
        <f t="shared" si="4"/>
        <v>1293.3000000000002</v>
      </c>
      <c r="I45" s="67">
        <f t="shared" si="4"/>
        <v>1293.3000000000002</v>
      </c>
      <c r="J45" s="51">
        <f t="shared" si="4"/>
        <v>0</v>
      </c>
      <c r="K45" s="35"/>
    </row>
    <row r="46" spans="1:11" ht="57" customHeight="1">
      <c r="A46" s="88"/>
      <c r="B46" s="65" t="s">
        <v>206</v>
      </c>
      <c r="C46" s="81" t="s">
        <v>3</v>
      </c>
      <c r="D46" s="81" t="s">
        <v>268</v>
      </c>
      <c r="E46" s="68">
        <f>SUM(F46:G46)</f>
        <v>102</v>
      </c>
      <c r="F46" s="68">
        <v>102</v>
      </c>
      <c r="G46" s="68"/>
      <c r="H46" s="68">
        <f aca="true" t="shared" si="5" ref="H46:H57">SUM(I46:J46)</f>
        <v>102</v>
      </c>
      <c r="I46" s="68">
        <v>102</v>
      </c>
      <c r="J46" s="66"/>
      <c r="K46" s="35" t="s">
        <v>56</v>
      </c>
    </row>
    <row r="47" spans="1:11" ht="51" customHeight="1">
      <c r="A47" s="88"/>
      <c r="B47" s="65" t="s">
        <v>207</v>
      </c>
      <c r="C47" s="110" t="s">
        <v>3</v>
      </c>
      <c r="D47" s="110" t="s">
        <v>268</v>
      </c>
      <c r="E47" s="116">
        <f>SUM(F47:G47)</f>
        <v>766</v>
      </c>
      <c r="F47" s="116">
        <v>766</v>
      </c>
      <c r="G47" s="119"/>
      <c r="H47" s="116">
        <f t="shared" si="5"/>
        <v>757.1</v>
      </c>
      <c r="I47" s="116">
        <v>757.1</v>
      </c>
      <c r="J47" s="122"/>
      <c r="K47" s="107" t="s">
        <v>116</v>
      </c>
    </row>
    <row r="48" spans="1:11" ht="47.25">
      <c r="A48" s="88"/>
      <c r="B48" s="38" t="s">
        <v>208</v>
      </c>
      <c r="C48" s="111"/>
      <c r="D48" s="111"/>
      <c r="E48" s="117"/>
      <c r="F48" s="117"/>
      <c r="G48" s="120"/>
      <c r="H48" s="117"/>
      <c r="I48" s="117"/>
      <c r="J48" s="123"/>
      <c r="K48" s="108"/>
    </row>
    <row r="49" spans="1:11" ht="78.75">
      <c r="A49" s="88"/>
      <c r="B49" s="38" t="s">
        <v>209</v>
      </c>
      <c r="C49" s="111"/>
      <c r="D49" s="111"/>
      <c r="E49" s="117"/>
      <c r="F49" s="117"/>
      <c r="G49" s="120"/>
      <c r="H49" s="117"/>
      <c r="I49" s="117"/>
      <c r="J49" s="123"/>
      <c r="K49" s="108"/>
    </row>
    <row r="50" spans="1:11" ht="26.25" customHeight="1">
      <c r="A50" s="88"/>
      <c r="B50" s="38" t="s">
        <v>39</v>
      </c>
      <c r="C50" s="112"/>
      <c r="D50" s="112"/>
      <c r="E50" s="118"/>
      <c r="F50" s="118"/>
      <c r="G50" s="121"/>
      <c r="H50" s="118"/>
      <c r="I50" s="118"/>
      <c r="J50" s="124"/>
      <c r="K50" s="109"/>
    </row>
    <row r="51" spans="1:11" ht="71.25" customHeight="1">
      <c r="A51" s="88"/>
      <c r="B51" s="38" t="s">
        <v>210</v>
      </c>
      <c r="C51" s="35" t="s">
        <v>266</v>
      </c>
      <c r="D51" s="35" t="s">
        <v>268</v>
      </c>
      <c r="E51" s="68">
        <f aca="true" t="shared" si="6" ref="E51:E57">SUM(F51:G51)</f>
        <v>92.2</v>
      </c>
      <c r="F51" s="68">
        <v>92.2</v>
      </c>
      <c r="G51" s="68"/>
      <c r="H51" s="68">
        <f t="shared" si="5"/>
        <v>45</v>
      </c>
      <c r="I51" s="68">
        <v>45</v>
      </c>
      <c r="J51" s="66"/>
      <c r="K51" s="83" t="s">
        <v>57</v>
      </c>
    </row>
    <row r="52" spans="1:11" ht="78.75">
      <c r="A52" s="88"/>
      <c r="B52" s="38" t="s">
        <v>213</v>
      </c>
      <c r="C52" s="35" t="s">
        <v>266</v>
      </c>
      <c r="D52" s="35" t="s">
        <v>268</v>
      </c>
      <c r="E52" s="68">
        <f t="shared" si="6"/>
        <v>12.2</v>
      </c>
      <c r="F52" s="68">
        <v>12.2</v>
      </c>
      <c r="G52" s="68"/>
      <c r="H52" s="68">
        <f>SUM(I52:J52)</f>
        <v>12.2</v>
      </c>
      <c r="I52" s="68">
        <v>12.2</v>
      </c>
      <c r="J52" s="66"/>
      <c r="K52" s="35" t="s">
        <v>58</v>
      </c>
    </row>
    <row r="53" spans="1:11" ht="78.75">
      <c r="A53" s="88"/>
      <c r="B53" s="38" t="s">
        <v>185</v>
      </c>
      <c r="C53" s="35" t="s">
        <v>266</v>
      </c>
      <c r="D53" s="35"/>
      <c r="E53" s="51">
        <f t="shared" si="6"/>
        <v>0</v>
      </c>
      <c r="F53" s="51"/>
      <c r="G53" s="51"/>
      <c r="H53" s="51">
        <f t="shared" si="5"/>
        <v>0</v>
      </c>
      <c r="I53" s="51"/>
      <c r="J53" s="51"/>
      <c r="K53" s="35"/>
    </row>
    <row r="54" spans="1:11" ht="30.75" customHeight="1">
      <c r="A54" s="88"/>
      <c r="B54" s="38" t="s">
        <v>205</v>
      </c>
      <c r="C54" s="35" t="s">
        <v>266</v>
      </c>
      <c r="D54" s="35" t="s">
        <v>268</v>
      </c>
      <c r="E54" s="68">
        <f t="shared" si="6"/>
        <v>70</v>
      </c>
      <c r="F54" s="68">
        <v>70</v>
      </c>
      <c r="G54" s="68"/>
      <c r="H54" s="68">
        <f t="shared" si="5"/>
        <v>63</v>
      </c>
      <c r="I54" s="68">
        <v>63</v>
      </c>
      <c r="J54" s="66"/>
      <c r="K54" s="83" t="s">
        <v>117</v>
      </c>
    </row>
    <row r="55" spans="1:11" ht="113.25" customHeight="1">
      <c r="A55" s="89"/>
      <c r="B55" s="55" t="s">
        <v>43</v>
      </c>
      <c r="C55" s="35" t="s">
        <v>266</v>
      </c>
      <c r="D55" s="35" t="s">
        <v>268</v>
      </c>
      <c r="E55" s="68">
        <f t="shared" si="6"/>
        <v>325</v>
      </c>
      <c r="F55" s="68">
        <v>325</v>
      </c>
      <c r="G55" s="68"/>
      <c r="H55" s="68">
        <f t="shared" si="5"/>
        <v>314</v>
      </c>
      <c r="I55" s="68">
        <v>314</v>
      </c>
      <c r="J55" s="66"/>
      <c r="K55" s="35" t="s">
        <v>119</v>
      </c>
    </row>
    <row r="56" spans="1:11" ht="94.5">
      <c r="A56" s="50">
        <v>17</v>
      </c>
      <c r="B56" s="38" t="s">
        <v>186</v>
      </c>
      <c r="C56" s="35" t="s">
        <v>266</v>
      </c>
      <c r="D56" s="35" t="s">
        <v>268</v>
      </c>
      <c r="E56" s="68">
        <f t="shared" si="6"/>
        <v>480.44</v>
      </c>
      <c r="F56" s="68">
        <v>480.44</v>
      </c>
      <c r="G56" s="68"/>
      <c r="H56" s="68">
        <f t="shared" si="5"/>
        <v>476.4</v>
      </c>
      <c r="I56" s="68">
        <v>476.4</v>
      </c>
      <c r="J56" s="66"/>
      <c r="K56" s="83" t="s">
        <v>59</v>
      </c>
    </row>
    <row r="57" spans="1:11" ht="78.75">
      <c r="A57" s="52">
        <v>18</v>
      </c>
      <c r="B57" s="56" t="s">
        <v>187</v>
      </c>
      <c r="C57" s="46" t="s">
        <v>266</v>
      </c>
      <c r="D57" s="46" t="s">
        <v>268</v>
      </c>
      <c r="E57" s="76">
        <f t="shared" si="6"/>
        <v>24.4</v>
      </c>
      <c r="F57" s="76">
        <v>24.4</v>
      </c>
      <c r="G57" s="68"/>
      <c r="H57" s="68">
        <f t="shared" si="5"/>
        <v>24.4</v>
      </c>
      <c r="I57" s="68">
        <v>24.4</v>
      </c>
      <c r="J57" s="66"/>
      <c r="K57" s="35" t="s">
        <v>60</v>
      </c>
    </row>
    <row r="58" spans="1:11" ht="78.75">
      <c r="A58" s="35">
        <v>19</v>
      </c>
      <c r="B58" s="35" t="s">
        <v>40</v>
      </c>
      <c r="C58" s="35" t="s">
        <v>266</v>
      </c>
      <c r="D58" s="35" t="s">
        <v>41</v>
      </c>
      <c r="E58" s="77">
        <f>F58</f>
        <v>14.1</v>
      </c>
      <c r="F58" s="77">
        <v>14.1</v>
      </c>
      <c r="G58" s="66"/>
      <c r="H58" s="77">
        <v>14.1</v>
      </c>
      <c r="I58" s="77">
        <v>14.1</v>
      </c>
      <c r="J58" s="66"/>
      <c r="K58" s="83" t="s">
        <v>61</v>
      </c>
    </row>
    <row r="59" spans="1:11" ht="117.75" customHeight="1">
      <c r="A59" s="35">
        <v>20</v>
      </c>
      <c r="B59" s="57" t="s">
        <v>198</v>
      </c>
      <c r="C59" s="35" t="s">
        <v>266</v>
      </c>
      <c r="D59" s="35" t="s">
        <v>41</v>
      </c>
      <c r="E59" s="78">
        <v>26.7</v>
      </c>
      <c r="F59" s="78">
        <v>26.7</v>
      </c>
      <c r="G59" s="79"/>
      <c r="H59" s="79">
        <f>SUM(I59:J59)</f>
        <v>1.71</v>
      </c>
      <c r="I59" s="79">
        <v>1.71</v>
      </c>
      <c r="J59" s="66"/>
      <c r="K59" s="35" t="s">
        <v>172</v>
      </c>
    </row>
    <row r="60" spans="1:11" ht="15.75">
      <c r="A60" s="90" t="s">
        <v>188</v>
      </c>
      <c r="B60" s="91"/>
      <c r="C60" s="91"/>
      <c r="D60" s="91"/>
      <c r="E60" s="91"/>
      <c r="F60" s="91"/>
      <c r="G60" s="91"/>
      <c r="H60" s="91"/>
      <c r="I60" s="91"/>
      <c r="J60" s="91"/>
      <c r="K60" s="92"/>
    </row>
    <row r="61" spans="1:11" ht="279.75" customHeight="1">
      <c r="A61" s="50">
        <v>1</v>
      </c>
      <c r="B61" s="58" t="s">
        <v>189</v>
      </c>
      <c r="C61" s="35" t="s">
        <v>8</v>
      </c>
      <c r="D61" s="35" t="s">
        <v>1</v>
      </c>
      <c r="E61" s="51">
        <f>SUM(F61:G61)</f>
        <v>0</v>
      </c>
      <c r="F61" s="51"/>
      <c r="G61" s="51"/>
      <c r="H61" s="51">
        <f aca="true" t="shared" si="7" ref="H61:H75">SUM(I61:J61)</f>
        <v>0</v>
      </c>
      <c r="I61" s="51"/>
      <c r="J61" s="51"/>
      <c r="K61" s="83" t="s">
        <v>94</v>
      </c>
    </row>
    <row r="62" spans="1:11" ht="177.75" customHeight="1">
      <c r="A62" s="50">
        <v>2</v>
      </c>
      <c r="B62" s="58" t="s">
        <v>214</v>
      </c>
      <c r="C62" s="35" t="s">
        <v>9</v>
      </c>
      <c r="D62" s="35" t="s">
        <v>268</v>
      </c>
      <c r="E62" s="51">
        <f>SUM(F62:G62)</f>
        <v>0</v>
      </c>
      <c r="F62" s="51"/>
      <c r="G62" s="51"/>
      <c r="H62" s="51">
        <f t="shared" si="7"/>
        <v>0</v>
      </c>
      <c r="I62" s="51"/>
      <c r="J62" s="51"/>
      <c r="K62" s="35" t="s">
        <v>62</v>
      </c>
    </row>
    <row r="63" spans="1:11" ht="98.25" customHeight="1">
      <c r="A63" s="87">
        <v>3</v>
      </c>
      <c r="B63" s="98" t="s">
        <v>190</v>
      </c>
      <c r="C63" s="35" t="s">
        <v>196</v>
      </c>
      <c r="D63" s="100" t="s">
        <v>268</v>
      </c>
      <c r="E63" s="51">
        <f>SUM(F63:G63)</f>
        <v>155</v>
      </c>
      <c r="F63" s="51">
        <v>155</v>
      </c>
      <c r="G63" s="51"/>
      <c r="H63" s="51">
        <f t="shared" si="7"/>
        <v>0</v>
      </c>
      <c r="I63" s="51"/>
      <c r="J63" s="51"/>
      <c r="K63" s="35" t="s">
        <v>63</v>
      </c>
    </row>
    <row r="64" spans="1:11" ht="83.25" customHeight="1">
      <c r="A64" s="89"/>
      <c r="B64" s="99"/>
      <c r="C64" s="35" t="s">
        <v>197</v>
      </c>
      <c r="D64" s="101"/>
      <c r="E64" s="67">
        <v>236.91</v>
      </c>
      <c r="F64" s="67">
        <v>236.91</v>
      </c>
      <c r="G64" s="67"/>
      <c r="H64" s="67"/>
      <c r="I64" s="67"/>
      <c r="J64" s="51"/>
      <c r="K64" s="35" t="s">
        <v>176</v>
      </c>
    </row>
    <row r="65" spans="1:11" ht="103.5" customHeight="1">
      <c r="A65" s="87">
        <v>4</v>
      </c>
      <c r="B65" s="93" t="s">
        <v>191</v>
      </c>
      <c r="C65" s="35" t="s">
        <v>196</v>
      </c>
      <c r="D65" s="35" t="s">
        <v>1</v>
      </c>
      <c r="E65" s="67">
        <v>536</v>
      </c>
      <c r="F65" s="67">
        <v>536</v>
      </c>
      <c r="G65" s="67"/>
      <c r="H65" s="67"/>
      <c r="I65" s="67"/>
      <c r="J65" s="51"/>
      <c r="K65" s="35" t="s">
        <v>64</v>
      </c>
    </row>
    <row r="66" spans="1:11" ht="19.5" customHeight="1">
      <c r="A66" s="88"/>
      <c r="B66" s="94"/>
      <c r="C66" s="100" t="s">
        <v>197</v>
      </c>
      <c r="D66" s="35"/>
      <c r="E66" s="67">
        <v>510.27</v>
      </c>
      <c r="F66" s="67">
        <v>510.27</v>
      </c>
      <c r="G66" s="67"/>
      <c r="H66" s="67"/>
      <c r="I66" s="67"/>
      <c r="J66" s="51"/>
      <c r="K66" s="103" t="s">
        <v>175</v>
      </c>
    </row>
    <row r="67" spans="1:11" ht="28.5" customHeight="1">
      <c r="A67" s="88"/>
      <c r="B67" s="94"/>
      <c r="C67" s="102"/>
      <c r="D67" s="35"/>
      <c r="E67" s="67">
        <v>181.38</v>
      </c>
      <c r="F67" s="67">
        <v>181.38</v>
      </c>
      <c r="G67" s="67"/>
      <c r="H67" s="67"/>
      <c r="I67" s="67"/>
      <c r="J67" s="51"/>
      <c r="K67" s="104"/>
    </row>
    <row r="68" spans="1:11" ht="61.5" customHeight="1">
      <c r="A68" s="89"/>
      <c r="B68" s="95"/>
      <c r="C68" s="101"/>
      <c r="D68" s="35"/>
      <c r="E68" s="67">
        <v>199</v>
      </c>
      <c r="F68" s="67">
        <v>199</v>
      </c>
      <c r="G68" s="67"/>
      <c r="H68" s="67">
        <f>SUM(I68:J68)</f>
        <v>198.98</v>
      </c>
      <c r="I68" s="67">
        <v>198.98</v>
      </c>
      <c r="J68" s="51"/>
      <c r="K68" s="35" t="s">
        <v>65</v>
      </c>
    </row>
    <row r="69" spans="1:11" ht="177.75" customHeight="1">
      <c r="A69" s="50">
        <v>5</v>
      </c>
      <c r="B69" s="38" t="s">
        <v>192</v>
      </c>
      <c r="C69" s="35" t="s">
        <v>10</v>
      </c>
      <c r="D69" s="35" t="s">
        <v>1</v>
      </c>
      <c r="E69" s="51">
        <f aca="true" t="shared" si="8" ref="E69:E75">SUM(F69:G69)</f>
        <v>0</v>
      </c>
      <c r="F69" s="51"/>
      <c r="G69" s="51"/>
      <c r="H69" s="51">
        <f t="shared" si="7"/>
        <v>0</v>
      </c>
      <c r="I69" s="51"/>
      <c r="J69" s="51"/>
      <c r="K69" s="35" t="s">
        <v>173</v>
      </c>
    </row>
    <row r="70" spans="1:11" ht="78.75">
      <c r="A70" s="50">
        <v>6</v>
      </c>
      <c r="B70" s="38" t="s">
        <v>193</v>
      </c>
      <c r="C70" s="35" t="s">
        <v>266</v>
      </c>
      <c r="D70" s="35" t="s">
        <v>268</v>
      </c>
      <c r="E70" s="51">
        <f t="shared" si="8"/>
        <v>0</v>
      </c>
      <c r="F70" s="51"/>
      <c r="G70" s="51"/>
      <c r="H70" s="51">
        <f t="shared" si="7"/>
        <v>0</v>
      </c>
      <c r="I70" s="51"/>
      <c r="J70" s="51"/>
      <c r="K70" s="35" t="s">
        <v>66</v>
      </c>
    </row>
    <row r="71" spans="1:11" ht="157.5">
      <c r="A71" s="50">
        <v>7</v>
      </c>
      <c r="B71" s="38" t="s">
        <v>194</v>
      </c>
      <c r="C71" s="35" t="s">
        <v>11</v>
      </c>
      <c r="D71" s="35" t="s">
        <v>268</v>
      </c>
      <c r="E71" s="51">
        <f t="shared" si="8"/>
        <v>0</v>
      </c>
      <c r="F71" s="51"/>
      <c r="G71" s="51"/>
      <c r="H71" s="51">
        <f t="shared" si="7"/>
        <v>0</v>
      </c>
      <c r="I71" s="51"/>
      <c r="J71" s="51"/>
      <c r="K71" s="35" t="s">
        <v>67</v>
      </c>
    </row>
    <row r="72" spans="1:12" ht="302.25" customHeight="1">
      <c r="A72" s="50">
        <v>8</v>
      </c>
      <c r="B72" s="38" t="s">
        <v>202</v>
      </c>
      <c r="C72" s="35" t="s">
        <v>12</v>
      </c>
      <c r="D72" s="35" t="s">
        <v>268</v>
      </c>
      <c r="E72" s="51">
        <f t="shared" si="8"/>
        <v>0</v>
      </c>
      <c r="F72" s="51"/>
      <c r="G72" s="51"/>
      <c r="H72" s="51">
        <f t="shared" si="7"/>
        <v>0</v>
      </c>
      <c r="I72" s="51"/>
      <c r="J72" s="51"/>
      <c r="K72" s="35" t="s">
        <v>44</v>
      </c>
      <c r="L72"/>
    </row>
    <row r="73" spans="1:12" ht="202.5" customHeight="1">
      <c r="A73" s="50">
        <v>9</v>
      </c>
      <c r="B73" s="55" t="s">
        <v>113</v>
      </c>
      <c r="C73" s="35" t="s">
        <v>22</v>
      </c>
      <c r="D73" s="35" t="s">
        <v>268</v>
      </c>
      <c r="E73" s="51">
        <f t="shared" si="8"/>
        <v>0</v>
      </c>
      <c r="F73" s="51"/>
      <c r="G73" s="51"/>
      <c r="H73" s="51">
        <f t="shared" si="7"/>
        <v>0</v>
      </c>
      <c r="I73" s="51"/>
      <c r="J73" s="51"/>
      <c r="K73" s="35" t="s">
        <v>84</v>
      </c>
      <c r="L73" s="39" t="s">
        <v>120</v>
      </c>
    </row>
    <row r="74" spans="1:12" ht="168" customHeight="1">
      <c r="A74" s="50">
        <v>10</v>
      </c>
      <c r="B74" s="38" t="s">
        <v>203</v>
      </c>
      <c r="C74" s="35" t="s">
        <v>13</v>
      </c>
      <c r="D74" s="35" t="s">
        <v>268</v>
      </c>
      <c r="E74" s="51">
        <f t="shared" si="8"/>
        <v>0</v>
      </c>
      <c r="F74" s="51"/>
      <c r="G74" s="51"/>
      <c r="H74" s="51">
        <f t="shared" si="7"/>
        <v>0</v>
      </c>
      <c r="I74" s="51"/>
      <c r="J74" s="51"/>
      <c r="K74" s="83" t="s">
        <v>68</v>
      </c>
      <c r="L74"/>
    </row>
    <row r="75" spans="1:11" ht="190.5" customHeight="1">
      <c r="A75" s="50">
        <v>11</v>
      </c>
      <c r="B75" s="38" t="s">
        <v>204</v>
      </c>
      <c r="C75" s="35" t="s">
        <v>14</v>
      </c>
      <c r="D75" s="35" t="s">
        <v>268</v>
      </c>
      <c r="E75" s="51">
        <f t="shared" si="8"/>
        <v>0</v>
      </c>
      <c r="F75" s="51"/>
      <c r="G75" s="51"/>
      <c r="H75" s="51">
        <f t="shared" si="7"/>
        <v>0</v>
      </c>
      <c r="I75" s="51"/>
      <c r="J75" s="51"/>
      <c r="K75" s="35" t="s">
        <v>85</v>
      </c>
    </row>
    <row r="76" spans="1:11" ht="15.75">
      <c r="A76" s="62" t="s">
        <v>215</v>
      </c>
      <c r="B76" s="63"/>
      <c r="C76" s="63"/>
      <c r="D76" s="63"/>
      <c r="E76" s="63"/>
      <c r="F76" s="63"/>
      <c r="G76" s="63"/>
      <c r="H76" s="63"/>
      <c r="I76" s="63"/>
      <c r="J76" s="63"/>
      <c r="K76" s="64"/>
    </row>
    <row r="77" spans="1:11" ht="124.5" customHeight="1">
      <c r="A77" s="52">
        <v>1</v>
      </c>
      <c r="B77" s="35" t="s">
        <v>69</v>
      </c>
      <c r="C77" s="35" t="s">
        <v>15</v>
      </c>
      <c r="D77" s="35" t="s">
        <v>268</v>
      </c>
      <c r="E77" s="51"/>
      <c r="F77" s="51"/>
      <c r="G77" s="51"/>
      <c r="H77" s="51"/>
      <c r="I77" s="51"/>
      <c r="J77" s="51"/>
      <c r="K77" s="113" t="s">
        <v>100</v>
      </c>
    </row>
    <row r="78" spans="1:11" ht="21.75" customHeight="1">
      <c r="A78" s="53"/>
      <c r="B78" s="35" t="s">
        <v>216</v>
      </c>
      <c r="C78" s="35"/>
      <c r="D78" s="35"/>
      <c r="E78" s="51" t="s">
        <v>199</v>
      </c>
      <c r="F78" s="51"/>
      <c r="G78" s="51"/>
      <c r="H78" s="51" t="s">
        <v>199</v>
      </c>
      <c r="I78" s="51"/>
      <c r="J78" s="51"/>
      <c r="K78" s="114"/>
    </row>
    <row r="79" spans="1:11" ht="36.75" customHeight="1">
      <c r="A79" s="54"/>
      <c r="B79" s="35" t="s">
        <v>217</v>
      </c>
      <c r="C79" s="35"/>
      <c r="D79" s="35"/>
      <c r="E79" s="51" t="s">
        <v>199</v>
      </c>
      <c r="F79" s="51"/>
      <c r="G79" s="51"/>
      <c r="H79" s="51" t="s">
        <v>199</v>
      </c>
      <c r="I79" s="51"/>
      <c r="J79" s="51"/>
      <c r="K79" s="115"/>
    </row>
    <row r="80" spans="1:11" ht="353.25" customHeight="1">
      <c r="A80" s="50">
        <v>2</v>
      </c>
      <c r="B80" s="35" t="s">
        <v>114</v>
      </c>
      <c r="C80" s="35" t="s">
        <v>16</v>
      </c>
      <c r="D80" s="35" t="s">
        <v>268</v>
      </c>
      <c r="E80" s="51" t="s">
        <v>199</v>
      </c>
      <c r="F80" s="51"/>
      <c r="G80" s="51"/>
      <c r="H80" s="51" t="s">
        <v>199</v>
      </c>
      <c r="I80" s="51"/>
      <c r="J80" s="51"/>
      <c r="K80" s="46" t="s">
        <v>101</v>
      </c>
    </row>
    <row r="81" spans="1:11" ht="83.25" customHeight="1">
      <c r="A81" s="85">
        <v>3</v>
      </c>
      <c r="B81" s="35" t="s">
        <v>218</v>
      </c>
      <c r="C81" s="35" t="s">
        <v>266</v>
      </c>
      <c r="D81" s="35" t="s">
        <v>268</v>
      </c>
      <c r="E81" s="68">
        <f>E82+E83</f>
        <v>3578.2999999999997</v>
      </c>
      <c r="F81" s="68">
        <f>F82+F83</f>
        <v>3578.2999999999997</v>
      </c>
      <c r="G81" s="66"/>
      <c r="H81" s="68">
        <f>H82+H83</f>
        <v>3142.8599999999997</v>
      </c>
      <c r="I81" s="68">
        <f>I82+I83</f>
        <v>3142.8599999999997</v>
      </c>
      <c r="J81" s="66"/>
      <c r="K81" s="35"/>
    </row>
    <row r="82" spans="1:11" ht="78.75">
      <c r="A82" s="85"/>
      <c r="B82" s="35" t="s">
        <v>219</v>
      </c>
      <c r="C82" s="35"/>
      <c r="D82" s="35"/>
      <c r="E82" s="68">
        <f>F82</f>
        <v>3365.2</v>
      </c>
      <c r="F82" s="68">
        <v>3365.2</v>
      </c>
      <c r="G82" s="68"/>
      <c r="H82" s="68">
        <f>I82</f>
        <v>2989.16</v>
      </c>
      <c r="I82" s="68">
        <v>2989.16</v>
      </c>
      <c r="J82" s="66"/>
      <c r="K82" s="35" t="s">
        <v>70</v>
      </c>
    </row>
    <row r="83" spans="1:11" ht="47.25">
      <c r="A83" s="85"/>
      <c r="B83" s="35" t="s">
        <v>220</v>
      </c>
      <c r="C83" s="35"/>
      <c r="D83" s="35"/>
      <c r="E83" s="68">
        <f>F83</f>
        <v>213.1</v>
      </c>
      <c r="F83" s="68">
        <v>213.1</v>
      </c>
      <c r="G83" s="68"/>
      <c r="H83" s="68">
        <f>I83</f>
        <v>153.7</v>
      </c>
      <c r="I83" s="68">
        <v>153.7</v>
      </c>
      <c r="J83" s="66"/>
      <c r="K83" s="35" t="s">
        <v>71</v>
      </c>
    </row>
    <row r="84" spans="1:11" ht="107.25" customHeight="1">
      <c r="A84" s="50">
        <v>4</v>
      </c>
      <c r="B84" s="35" t="s">
        <v>221</v>
      </c>
      <c r="C84" s="35" t="s">
        <v>266</v>
      </c>
      <c r="D84" s="35" t="s">
        <v>268</v>
      </c>
      <c r="E84" s="68">
        <f>F84</f>
        <v>17.2</v>
      </c>
      <c r="F84" s="68">
        <v>17.2</v>
      </c>
      <c r="G84" s="68"/>
      <c r="H84" s="68">
        <f>I84</f>
        <v>16.06</v>
      </c>
      <c r="I84" s="68">
        <v>16.06</v>
      </c>
      <c r="J84" s="66"/>
      <c r="K84" s="35" t="s">
        <v>73</v>
      </c>
    </row>
    <row r="85" spans="1:11" ht="78.75">
      <c r="A85" s="50">
        <v>5</v>
      </c>
      <c r="B85" s="35" t="s">
        <v>222</v>
      </c>
      <c r="C85" s="35" t="s">
        <v>266</v>
      </c>
      <c r="D85" s="35" t="s">
        <v>268</v>
      </c>
      <c r="E85" s="68">
        <f>F85</f>
        <v>268</v>
      </c>
      <c r="F85" s="68">
        <v>268</v>
      </c>
      <c r="G85" s="68"/>
      <c r="H85" s="68">
        <f>I85</f>
        <v>136.97</v>
      </c>
      <c r="I85" s="68">
        <v>136.97</v>
      </c>
      <c r="J85" s="66"/>
      <c r="K85" s="35" t="s">
        <v>72</v>
      </c>
    </row>
    <row r="86" spans="1:11" ht="15.75">
      <c r="A86" s="90" t="s">
        <v>223</v>
      </c>
      <c r="B86" s="91"/>
      <c r="C86" s="91"/>
      <c r="D86" s="91"/>
      <c r="E86" s="91"/>
      <c r="F86" s="91"/>
      <c r="G86" s="91"/>
      <c r="H86" s="91"/>
      <c r="I86" s="91"/>
      <c r="J86" s="91"/>
      <c r="K86" s="92"/>
    </row>
    <row r="87" spans="1:11" ht="116.25" customHeight="1">
      <c r="A87" s="50">
        <v>1</v>
      </c>
      <c r="B87" s="35" t="s">
        <v>224</v>
      </c>
      <c r="C87" s="35" t="s">
        <v>17</v>
      </c>
      <c r="D87" s="35" t="s">
        <v>268</v>
      </c>
      <c r="E87" s="51" t="s">
        <v>199</v>
      </c>
      <c r="F87" s="51"/>
      <c r="G87" s="51"/>
      <c r="H87" s="51" t="s">
        <v>199</v>
      </c>
      <c r="I87" s="51"/>
      <c r="J87" s="51"/>
      <c r="K87" s="35" t="s">
        <v>74</v>
      </c>
    </row>
    <row r="88" spans="1:11" ht="126">
      <c r="A88" s="50">
        <v>2</v>
      </c>
      <c r="B88" s="35" t="s">
        <v>103</v>
      </c>
      <c r="C88" s="35" t="s">
        <v>17</v>
      </c>
      <c r="D88" s="35" t="s">
        <v>268</v>
      </c>
      <c r="E88" s="51" t="s">
        <v>199</v>
      </c>
      <c r="F88" s="51"/>
      <c r="G88" s="51"/>
      <c r="H88" s="51" t="s">
        <v>199</v>
      </c>
      <c r="I88" s="51"/>
      <c r="J88" s="51"/>
      <c r="K88" s="35" t="s">
        <v>104</v>
      </c>
    </row>
    <row r="89" spans="1:11" ht="110.25">
      <c r="A89" s="50">
        <v>3</v>
      </c>
      <c r="B89" s="35" t="s">
        <v>225</v>
      </c>
      <c r="C89" s="35" t="s">
        <v>17</v>
      </c>
      <c r="D89" s="35" t="s">
        <v>268</v>
      </c>
      <c r="E89" s="51" t="s">
        <v>199</v>
      </c>
      <c r="F89" s="51"/>
      <c r="G89" s="51"/>
      <c r="H89" s="51" t="s">
        <v>199</v>
      </c>
      <c r="I89" s="51"/>
      <c r="J89" s="51"/>
      <c r="K89" s="35" t="s">
        <v>107</v>
      </c>
    </row>
    <row r="90" spans="1:11" ht="110.25">
      <c r="A90" s="50">
        <v>4</v>
      </c>
      <c r="B90" s="35" t="s">
        <v>226</v>
      </c>
      <c r="C90" s="35" t="s">
        <v>17</v>
      </c>
      <c r="D90" s="35" t="s">
        <v>268</v>
      </c>
      <c r="E90" s="51" t="s">
        <v>199</v>
      </c>
      <c r="F90" s="51"/>
      <c r="G90" s="51"/>
      <c r="H90" s="51" t="s">
        <v>199</v>
      </c>
      <c r="I90" s="51"/>
      <c r="J90" s="51"/>
      <c r="K90" s="35" t="s">
        <v>75</v>
      </c>
    </row>
    <row r="91" spans="1:11" ht="127.5" customHeight="1">
      <c r="A91" s="50">
        <v>5</v>
      </c>
      <c r="B91" s="35" t="s">
        <v>102</v>
      </c>
      <c r="C91" s="35" t="s">
        <v>17</v>
      </c>
      <c r="D91" s="35" t="s">
        <v>268</v>
      </c>
      <c r="E91" s="51" t="s">
        <v>199</v>
      </c>
      <c r="F91" s="51"/>
      <c r="G91" s="51"/>
      <c r="H91" s="51" t="s">
        <v>199</v>
      </c>
      <c r="I91" s="51"/>
      <c r="J91" s="51"/>
      <c r="K91" s="35" t="s">
        <v>76</v>
      </c>
    </row>
    <row r="92" spans="1:11" ht="276" customHeight="1">
      <c r="A92" s="50">
        <v>6</v>
      </c>
      <c r="B92" s="35" t="s">
        <v>115</v>
      </c>
      <c r="C92" s="35" t="s">
        <v>18</v>
      </c>
      <c r="D92" s="35" t="s">
        <v>1</v>
      </c>
      <c r="E92" s="51" t="s">
        <v>199</v>
      </c>
      <c r="F92" s="51"/>
      <c r="G92" s="51"/>
      <c r="H92" s="51" t="s">
        <v>199</v>
      </c>
      <c r="I92" s="51"/>
      <c r="J92" s="51"/>
      <c r="K92" s="35" t="s">
        <v>105</v>
      </c>
    </row>
    <row r="93" spans="1:11" ht="147" customHeight="1">
      <c r="A93" s="50">
        <v>7</v>
      </c>
      <c r="B93" s="35" t="s">
        <v>227</v>
      </c>
      <c r="C93" s="35" t="s">
        <v>18</v>
      </c>
      <c r="D93" s="35" t="s">
        <v>1</v>
      </c>
      <c r="E93" s="51" t="s">
        <v>199</v>
      </c>
      <c r="F93" s="51"/>
      <c r="G93" s="51"/>
      <c r="H93" s="51" t="s">
        <v>199</v>
      </c>
      <c r="I93" s="51"/>
      <c r="J93" s="51"/>
      <c r="K93" s="35" t="s">
        <v>77</v>
      </c>
    </row>
    <row r="94" spans="1:11" ht="160.5" customHeight="1">
      <c r="A94" s="50">
        <v>8</v>
      </c>
      <c r="B94" s="35" t="s">
        <v>108</v>
      </c>
      <c r="C94" s="35" t="s">
        <v>19</v>
      </c>
      <c r="D94" s="35" t="s">
        <v>1</v>
      </c>
      <c r="E94" s="51" t="s">
        <v>199</v>
      </c>
      <c r="F94" s="51"/>
      <c r="G94" s="51"/>
      <c r="H94" s="51" t="s">
        <v>199</v>
      </c>
      <c r="I94" s="51"/>
      <c r="J94" s="51"/>
      <c r="K94" s="35" t="s">
        <v>78</v>
      </c>
    </row>
    <row r="95" spans="1:11" ht="15.75">
      <c r="A95" s="90" t="s">
        <v>228</v>
      </c>
      <c r="B95" s="91"/>
      <c r="C95" s="91"/>
      <c r="D95" s="91"/>
      <c r="E95" s="91"/>
      <c r="F95" s="91"/>
      <c r="G95" s="91"/>
      <c r="H95" s="91"/>
      <c r="I95" s="91"/>
      <c r="J95" s="91"/>
      <c r="K95" s="92"/>
    </row>
    <row r="96" spans="1:11" ht="79.5" customHeight="1">
      <c r="A96" s="50">
        <v>1</v>
      </c>
      <c r="B96" s="35" t="s">
        <v>229</v>
      </c>
      <c r="C96" s="35" t="s">
        <v>20</v>
      </c>
      <c r="D96" s="35" t="s">
        <v>268</v>
      </c>
      <c r="E96" s="51" t="s">
        <v>199</v>
      </c>
      <c r="F96" s="51"/>
      <c r="G96" s="51"/>
      <c r="H96" s="51" t="s">
        <v>199</v>
      </c>
      <c r="I96" s="51"/>
      <c r="J96" s="51"/>
      <c r="K96" s="35" t="s">
        <v>79</v>
      </c>
    </row>
    <row r="97" spans="1:11" ht="126">
      <c r="A97" s="50">
        <v>2</v>
      </c>
      <c r="B97" s="35" t="s">
        <v>230</v>
      </c>
      <c r="C97" s="35" t="s">
        <v>20</v>
      </c>
      <c r="D97" s="35" t="s">
        <v>1</v>
      </c>
      <c r="E97" s="51" t="s">
        <v>199</v>
      </c>
      <c r="F97" s="51"/>
      <c r="G97" s="51"/>
      <c r="H97" s="51" t="s">
        <v>199</v>
      </c>
      <c r="I97" s="51"/>
      <c r="J97" s="51"/>
      <c r="K97" s="35" t="s">
        <v>109</v>
      </c>
    </row>
    <row r="98" spans="1:11" ht="307.5" customHeight="1">
      <c r="A98" s="50">
        <v>3</v>
      </c>
      <c r="B98" s="35" t="s">
        <v>231</v>
      </c>
      <c r="C98" s="35" t="s">
        <v>21</v>
      </c>
      <c r="D98" s="35" t="s">
        <v>268</v>
      </c>
      <c r="E98" s="51" t="s">
        <v>199</v>
      </c>
      <c r="F98" s="51"/>
      <c r="G98" s="51"/>
      <c r="H98" s="51" t="s">
        <v>199</v>
      </c>
      <c r="I98" s="51"/>
      <c r="J98" s="51"/>
      <c r="K98" s="35" t="s">
        <v>106</v>
      </c>
    </row>
    <row r="99" spans="1:11" ht="15.75">
      <c r="A99" s="90" t="s">
        <v>232</v>
      </c>
      <c r="B99" s="91"/>
      <c r="C99" s="91"/>
      <c r="D99" s="91"/>
      <c r="E99" s="91"/>
      <c r="F99" s="91"/>
      <c r="G99" s="91"/>
      <c r="H99" s="91"/>
      <c r="I99" s="91"/>
      <c r="J99" s="91"/>
      <c r="K99" s="92"/>
    </row>
    <row r="100" spans="1:11" ht="81.75" customHeight="1">
      <c r="A100" s="50">
        <v>1</v>
      </c>
      <c r="B100" s="38" t="s">
        <v>233</v>
      </c>
      <c r="C100" s="35" t="s">
        <v>23</v>
      </c>
      <c r="D100" s="35" t="s">
        <v>268</v>
      </c>
      <c r="E100" s="51">
        <v>46.7</v>
      </c>
      <c r="F100" s="51">
        <v>46.7</v>
      </c>
      <c r="G100" s="51"/>
      <c r="H100" s="51">
        <v>32.9</v>
      </c>
      <c r="I100" s="51">
        <v>32.9</v>
      </c>
      <c r="J100" s="51"/>
      <c r="K100" s="35" t="s">
        <v>174</v>
      </c>
    </row>
    <row r="101" spans="1:11" ht="15.75">
      <c r="A101" s="90" t="s">
        <v>234</v>
      </c>
      <c r="B101" s="91"/>
      <c r="C101" s="91"/>
      <c r="D101" s="91"/>
      <c r="E101" s="91"/>
      <c r="F101" s="91"/>
      <c r="G101" s="91"/>
      <c r="H101" s="91"/>
      <c r="I101" s="91"/>
      <c r="J101" s="91"/>
      <c r="K101" s="92"/>
    </row>
    <row r="102" spans="1:11" ht="183.75" customHeight="1">
      <c r="A102" s="50">
        <v>1</v>
      </c>
      <c r="B102" s="35" t="s">
        <v>235</v>
      </c>
      <c r="C102" s="35" t="s">
        <v>17</v>
      </c>
      <c r="D102" s="35" t="s">
        <v>1</v>
      </c>
      <c r="E102" s="51"/>
      <c r="F102" s="51"/>
      <c r="G102" s="51"/>
      <c r="H102" s="51"/>
      <c r="I102" s="51"/>
      <c r="J102" s="51"/>
      <c r="K102" s="35" t="s">
        <v>89</v>
      </c>
    </row>
    <row r="103" spans="1:11" ht="126">
      <c r="A103" s="50">
        <f aca="true" t="shared" si="9" ref="A103:A119">A102+1</f>
        <v>2</v>
      </c>
      <c r="B103" s="35" t="s">
        <v>236</v>
      </c>
      <c r="C103" s="35" t="s">
        <v>24</v>
      </c>
      <c r="D103" s="35" t="s">
        <v>1</v>
      </c>
      <c r="E103" s="51"/>
      <c r="F103" s="51"/>
      <c r="G103" s="51"/>
      <c r="H103" s="51"/>
      <c r="I103" s="51"/>
      <c r="J103" s="51"/>
      <c r="K103" s="35" t="s">
        <v>110</v>
      </c>
    </row>
    <row r="104" spans="1:11" ht="129" customHeight="1">
      <c r="A104" s="50">
        <f t="shared" si="9"/>
        <v>3</v>
      </c>
      <c r="B104" s="35" t="s">
        <v>237</v>
      </c>
      <c r="C104" s="35" t="s">
        <v>25</v>
      </c>
      <c r="D104" s="35" t="s">
        <v>1</v>
      </c>
      <c r="E104" s="51">
        <f aca="true" t="shared" si="10" ref="E104:E109">SUM(F104:G104)</f>
        <v>0</v>
      </c>
      <c r="F104" s="51"/>
      <c r="G104" s="51"/>
      <c r="H104" s="51">
        <f aca="true" t="shared" si="11" ref="H104:H109">SUM(I104:J104)</f>
        <v>0</v>
      </c>
      <c r="I104" s="51"/>
      <c r="J104" s="51"/>
      <c r="K104" s="84" t="s">
        <v>201</v>
      </c>
    </row>
    <row r="105" spans="1:11" ht="78.75">
      <c r="A105" s="50">
        <f t="shared" si="9"/>
        <v>4</v>
      </c>
      <c r="B105" s="35" t="s">
        <v>241</v>
      </c>
      <c r="C105" s="35" t="s">
        <v>266</v>
      </c>
      <c r="D105" s="35" t="s">
        <v>26</v>
      </c>
      <c r="E105" s="51">
        <f t="shared" si="10"/>
        <v>0</v>
      </c>
      <c r="F105" s="51"/>
      <c r="G105" s="51"/>
      <c r="H105" s="51">
        <f t="shared" si="11"/>
        <v>0</v>
      </c>
      <c r="I105" s="51"/>
      <c r="J105" s="51"/>
      <c r="K105" s="35" t="s">
        <v>111</v>
      </c>
    </row>
    <row r="106" spans="1:11" ht="100.5" customHeight="1">
      <c r="A106" s="50">
        <f t="shared" si="9"/>
        <v>5</v>
      </c>
      <c r="B106" s="35" t="s">
        <v>242</v>
      </c>
      <c r="C106" s="35" t="s">
        <v>27</v>
      </c>
      <c r="D106" s="35" t="s">
        <v>1</v>
      </c>
      <c r="E106" s="51">
        <f t="shared" si="10"/>
        <v>0</v>
      </c>
      <c r="F106" s="51"/>
      <c r="G106" s="51"/>
      <c r="H106" s="51">
        <f t="shared" si="11"/>
        <v>0</v>
      </c>
      <c r="I106" s="51"/>
      <c r="J106" s="51"/>
      <c r="K106" s="35" t="s">
        <v>112</v>
      </c>
    </row>
    <row r="107" spans="1:11" ht="117" customHeight="1">
      <c r="A107" s="50">
        <f t="shared" si="9"/>
        <v>6</v>
      </c>
      <c r="B107" s="35" t="s">
        <v>243</v>
      </c>
      <c r="C107" s="35" t="s">
        <v>266</v>
      </c>
      <c r="D107" s="35" t="s">
        <v>1</v>
      </c>
      <c r="E107" s="51">
        <f t="shared" si="10"/>
        <v>0</v>
      </c>
      <c r="F107" s="51"/>
      <c r="G107" s="51"/>
      <c r="H107" s="51">
        <f t="shared" si="11"/>
        <v>0</v>
      </c>
      <c r="I107" s="51"/>
      <c r="J107" s="51"/>
      <c r="K107" s="35" t="s">
        <v>80</v>
      </c>
    </row>
    <row r="108" spans="1:11" ht="94.5">
      <c r="A108" s="50">
        <f t="shared" si="9"/>
        <v>7</v>
      </c>
      <c r="B108" s="35" t="s">
        <v>244</v>
      </c>
      <c r="C108" s="35" t="s">
        <v>28</v>
      </c>
      <c r="D108" s="35" t="s">
        <v>26</v>
      </c>
      <c r="E108" s="51">
        <f t="shared" si="10"/>
        <v>0</v>
      </c>
      <c r="F108" s="51"/>
      <c r="G108" s="51"/>
      <c r="H108" s="51">
        <f t="shared" si="11"/>
        <v>0</v>
      </c>
      <c r="I108" s="51"/>
      <c r="J108" s="51"/>
      <c r="K108" s="35" t="s">
        <v>81</v>
      </c>
    </row>
    <row r="109" spans="1:11" ht="226.5" customHeight="1">
      <c r="A109" s="50">
        <f t="shared" si="9"/>
        <v>8</v>
      </c>
      <c r="B109" s="35" t="s">
        <v>245</v>
      </c>
      <c r="C109" s="35" t="s">
        <v>29</v>
      </c>
      <c r="D109" s="35" t="s">
        <v>268</v>
      </c>
      <c r="E109" s="51">
        <f t="shared" si="10"/>
        <v>0</v>
      </c>
      <c r="F109" s="51"/>
      <c r="G109" s="51"/>
      <c r="H109" s="51">
        <f t="shared" si="11"/>
        <v>0</v>
      </c>
      <c r="I109" s="51"/>
      <c r="J109" s="51"/>
      <c r="K109" s="35" t="s">
        <v>195</v>
      </c>
    </row>
    <row r="110" spans="1:11" ht="63">
      <c r="A110" s="50">
        <f t="shared" si="9"/>
        <v>9</v>
      </c>
      <c r="B110" s="35" t="s">
        <v>249</v>
      </c>
      <c r="C110" s="35" t="s">
        <v>29</v>
      </c>
      <c r="D110" s="35" t="s">
        <v>268</v>
      </c>
      <c r="E110" s="51" t="s">
        <v>199</v>
      </c>
      <c r="F110" s="51"/>
      <c r="G110" s="51"/>
      <c r="H110" s="51" t="s">
        <v>199</v>
      </c>
      <c r="I110" s="51"/>
      <c r="J110" s="51"/>
      <c r="K110" s="50" t="s">
        <v>87</v>
      </c>
    </row>
    <row r="111" spans="1:11" ht="126">
      <c r="A111" s="50">
        <f t="shared" si="9"/>
        <v>10</v>
      </c>
      <c r="B111" s="35" t="s">
        <v>246</v>
      </c>
      <c r="C111" s="35" t="s">
        <v>266</v>
      </c>
      <c r="D111" s="35" t="s">
        <v>268</v>
      </c>
      <c r="E111" s="51" t="s">
        <v>199</v>
      </c>
      <c r="F111" s="51"/>
      <c r="G111" s="51"/>
      <c r="H111" s="51" t="s">
        <v>199</v>
      </c>
      <c r="I111" s="51"/>
      <c r="J111" s="51"/>
      <c r="K111" s="35" t="s">
        <v>88</v>
      </c>
    </row>
    <row r="112" spans="1:11" ht="117.75" customHeight="1">
      <c r="A112" s="50">
        <f t="shared" si="9"/>
        <v>11</v>
      </c>
      <c r="B112" s="35" t="s">
        <v>247</v>
      </c>
      <c r="C112" s="35" t="s">
        <v>30</v>
      </c>
      <c r="D112" s="35" t="s">
        <v>268</v>
      </c>
      <c r="E112" s="51" t="s">
        <v>199</v>
      </c>
      <c r="F112" s="51"/>
      <c r="G112" s="51"/>
      <c r="H112" s="51" t="s">
        <v>199</v>
      </c>
      <c r="I112" s="51"/>
      <c r="J112" s="51"/>
      <c r="K112" s="35" t="s">
        <v>91</v>
      </c>
    </row>
    <row r="113" spans="1:11" ht="160.5" customHeight="1">
      <c r="A113" s="50">
        <f t="shared" si="9"/>
        <v>12</v>
      </c>
      <c r="B113" s="35" t="s">
        <v>248</v>
      </c>
      <c r="C113" s="35" t="s">
        <v>32</v>
      </c>
      <c r="D113" s="35" t="s">
        <v>26</v>
      </c>
      <c r="E113" s="51" t="s">
        <v>199</v>
      </c>
      <c r="F113" s="51"/>
      <c r="G113" s="51"/>
      <c r="H113" s="51" t="s">
        <v>199</v>
      </c>
      <c r="I113" s="51"/>
      <c r="J113" s="51"/>
      <c r="K113" s="35" t="s">
        <v>90</v>
      </c>
    </row>
    <row r="114" spans="1:11" ht="167.25" customHeight="1">
      <c r="A114" s="50">
        <f t="shared" si="9"/>
        <v>13</v>
      </c>
      <c r="B114" s="35" t="s">
        <v>250</v>
      </c>
      <c r="C114" s="35" t="s">
        <v>31</v>
      </c>
      <c r="D114" s="35" t="s">
        <v>26</v>
      </c>
      <c r="E114" s="51" t="s">
        <v>199</v>
      </c>
      <c r="F114" s="51"/>
      <c r="G114" s="51"/>
      <c r="H114" s="51" t="s">
        <v>199</v>
      </c>
      <c r="I114" s="51"/>
      <c r="J114" s="51"/>
      <c r="K114" s="35" t="s">
        <v>92</v>
      </c>
    </row>
    <row r="115" spans="1:11" ht="342" customHeight="1">
      <c r="A115" s="50">
        <f t="shared" si="9"/>
        <v>14</v>
      </c>
      <c r="B115" s="35" t="s">
        <v>251</v>
      </c>
      <c r="C115" s="35" t="s">
        <v>30</v>
      </c>
      <c r="D115" s="35" t="s">
        <v>268</v>
      </c>
      <c r="E115" s="51" t="s">
        <v>199</v>
      </c>
      <c r="F115" s="51"/>
      <c r="G115" s="51"/>
      <c r="H115" s="51" t="s">
        <v>199</v>
      </c>
      <c r="I115" s="51"/>
      <c r="J115" s="51"/>
      <c r="K115" s="82" t="s">
        <v>118</v>
      </c>
    </row>
    <row r="116" spans="1:11" ht="78.75">
      <c r="A116" s="50">
        <f t="shared" si="9"/>
        <v>15</v>
      </c>
      <c r="B116" s="35" t="s">
        <v>252</v>
      </c>
      <c r="C116" s="35" t="s">
        <v>266</v>
      </c>
      <c r="D116" s="35" t="s">
        <v>1</v>
      </c>
      <c r="E116" s="51" t="s">
        <v>199</v>
      </c>
      <c r="F116" s="51"/>
      <c r="G116" s="51"/>
      <c r="H116" s="51" t="s">
        <v>199</v>
      </c>
      <c r="I116" s="51"/>
      <c r="J116" s="51"/>
      <c r="K116" s="35" t="s">
        <v>93</v>
      </c>
    </row>
    <row r="117" spans="1:11" ht="78.75">
      <c r="A117" s="50">
        <f t="shared" si="9"/>
        <v>16</v>
      </c>
      <c r="B117" s="35" t="s">
        <v>82</v>
      </c>
      <c r="C117" s="35" t="s">
        <v>266</v>
      </c>
      <c r="D117" s="35" t="s">
        <v>1</v>
      </c>
      <c r="E117" s="51" t="s">
        <v>199</v>
      </c>
      <c r="F117" s="51"/>
      <c r="G117" s="51"/>
      <c r="H117" s="51" t="s">
        <v>199</v>
      </c>
      <c r="I117" s="51"/>
      <c r="J117" s="51"/>
      <c r="K117" s="35" t="s">
        <v>93</v>
      </c>
    </row>
    <row r="118" spans="1:11" ht="78.75">
      <c r="A118" s="50">
        <f t="shared" si="9"/>
        <v>17</v>
      </c>
      <c r="B118" s="35" t="s">
        <v>253</v>
      </c>
      <c r="C118" s="35" t="s">
        <v>266</v>
      </c>
      <c r="D118" s="35" t="s">
        <v>26</v>
      </c>
      <c r="E118" s="51" t="s">
        <v>199</v>
      </c>
      <c r="F118" s="51"/>
      <c r="G118" s="51"/>
      <c r="H118" s="51" t="s">
        <v>199</v>
      </c>
      <c r="I118" s="51"/>
      <c r="J118" s="51"/>
      <c r="K118" s="35" t="s">
        <v>86</v>
      </c>
    </row>
    <row r="119" spans="1:11" ht="78.75">
      <c r="A119" s="50">
        <f t="shared" si="9"/>
        <v>18</v>
      </c>
      <c r="B119" s="35" t="s">
        <v>254</v>
      </c>
      <c r="C119" s="35" t="s">
        <v>266</v>
      </c>
      <c r="D119" s="35" t="s">
        <v>268</v>
      </c>
      <c r="E119" s="68">
        <f>F119</f>
        <v>420</v>
      </c>
      <c r="F119" s="68">
        <v>420</v>
      </c>
      <c r="G119" s="68"/>
      <c r="H119" s="68">
        <v>360</v>
      </c>
      <c r="I119" s="68">
        <v>360</v>
      </c>
      <c r="J119" s="66"/>
      <c r="K119" s="35" t="s">
        <v>96</v>
      </c>
    </row>
    <row r="120" spans="1:11" ht="15.75">
      <c r="A120" s="90" t="s">
        <v>255</v>
      </c>
      <c r="B120" s="91"/>
      <c r="C120" s="91"/>
      <c r="D120" s="91"/>
      <c r="E120" s="91"/>
      <c r="F120" s="91"/>
      <c r="G120" s="91"/>
      <c r="H120" s="91"/>
      <c r="I120" s="91"/>
      <c r="J120" s="91"/>
      <c r="K120" s="92"/>
    </row>
    <row r="121" spans="1:11" ht="94.5">
      <c r="A121" s="50">
        <v>1</v>
      </c>
      <c r="B121" s="35" t="s">
        <v>256</v>
      </c>
      <c r="C121" s="35" t="s">
        <v>33</v>
      </c>
      <c r="D121" s="35" t="s">
        <v>268</v>
      </c>
      <c r="E121" s="51" t="s">
        <v>199</v>
      </c>
      <c r="F121" s="51"/>
      <c r="G121" s="51"/>
      <c r="H121" s="51" t="s">
        <v>199</v>
      </c>
      <c r="I121" s="51"/>
      <c r="J121" s="51"/>
      <c r="K121" s="35" t="s">
        <v>93</v>
      </c>
    </row>
    <row r="122" spans="1:11" ht="63">
      <c r="A122" s="50">
        <f>A121+1</f>
        <v>2</v>
      </c>
      <c r="B122" s="35" t="s">
        <v>257</v>
      </c>
      <c r="C122" s="35" t="s">
        <v>34</v>
      </c>
      <c r="D122" s="35" t="s">
        <v>268</v>
      </c>
      <c r="E122" s="51" t="s">
        <v>199</v>
      </c>
      <c r="F122" s="51"/>
      <c r="G122" s="51" t="s">
        <v>5</v>
      </c>
      <c r="H122" s="51" t="s">
        <v>199</v>
      </c>
      <c r="I122" s="51"/>
      <c r="J122" s="51"/>
      <c r="K122" s="35" t="s">
        <v>93</v>
      </c>
    </row>
    <row r="123" spans="1:11" ht="63">
      <c r="A123" s="50">
        <f>A122+1</f>
        <v>3</v>
      </c>
      <c r="B123" s="35" t="s">
        <v>258</v>
      </c>
      <c r="C123" s="35" t="s">
        <v>34</v>
      </c>
      <c r="D123" s="35" t="s">
        <v>268</v>
      </c>
      <c r="E123" s="51" t="s">
        <v>199</v>
      </c>
      <c r="F123" s="51"/>
      <c r="G123" s="51"/>
      <c r="H123" s="51" t="s">
        <v>199</v>
      </c>
      <c r="I123" s="51"/>
      <c r="J123" s="51"/>
      <c r="K123" s="35" t="s">
        <v>6</v>
      </c>
    </row>
    <row r="124" spans="1:11" ht="110.25">
      <c r="A124" s="50">
        <f>A123+1</f>
        <v>4</v>
      </c>
      <c r="B124" s="35" t="s">
        <v>259</v>
      </c>
      <c r="C124" s="35" t="s">
        <v>35</v>
      </c>
      <c r="D124" s="35" t="s">
        <v>268</v>
      </c>
      <c r="E124" s="51" t="s">
        <v>199</v>
      </c>
      <c r="F124" s="51"/>
      <c r="G124" s="51"/>
      <c r="H124" s="51" t="s">
        <v>199</v>
      </c>
      <c r="I124" s="51"/>
      <c r="J124" s="51"/>
      <c r="K124" s="35" t="s">
        <v>93</v>
      </c>
    </row>
    <row r="125" spans="1:11" ht="176.25" customHeight="1">
      <c r="A125" s="50">
        <f>A124+1</f>
        <v>5</v>
      </c>
      <c r="B125" s="35" t="s">
        <v>260</v>
      </c>
      <c r="C125" s="35" t="s">
        <v>36</v>
      </c>
      <c r="D125" s="35" t="s">
        <v>26</v>
      </c>
      <c r="E125" s="51">
        <f aca="true" t="shared" si="12" ref="E125:E134">SUM(F125:G125)</f>
        <v>0</v>
      </c>
      <c r="F125" s="51"/>
      <c r="G125" s="51"/>
      <c r="H125" s="51">
        <f aca="true" t="shared" si="13" ref="H125:H134">SUM(I125:J125)</f>
        <v>0</v>
      </c>
      <c r="I125" s="51"/>
      <c r="J125" s="51"/>
      <c r="K125" s="35" t="s">
        <v>7</v>
      </c>
    </row>
    <row r="126" spans="1:11" ht="15.75">
      <c r="A126" s="90" t="s">
        <v>261</v>
      </c>
      <c r="B126" s="91"/>
      <c r="C126" s="91"/>
      <c r="D126" s="91"/>
      <c r="E126" s="91"/>
      <c r="F126" s="91"/>
      <c r="G126" s="91"/>
      <c r="H126" s="91"/>
      <c r="I126" s="91"/>
      <c r="J126" s="91"/>
      <c r="K126" s="92"/>
    </row>
    <row r="127" spans="1:11" ht="117.75" customHeight="1">
      <c r="A127" s="50">
        <v>1</v>
      </c>
      <c r="B127" s="38" t="s">
        <v>262</v>
      </c>
      <c r="C127" s="35" t="s">
        <v>37</v>
      </c>
      <c r="D127" s="35" t="s">
        <v>268</v>
      </c>
      <c r="E127" s="51">
        <f t="shared" si="12"/>
        <v>0</v>
      </c>
      <c r="F127" s="51"/>
      <c r="G127" s="51"/>
      <c r="H127" s="51">
        <f t="shared" si="13"/>
        <v>0</v>
      </c>
      <c r="I127" s="51"/>
      <c r="J127" s="51"/>
      <c r="K127" s="35" t="s">
        <v>83</v>
      </c>
    </row>
    <row r="128" spans="1:11" ht="15.75" hidden="1" outlineLevel="1">
      <c r="A128" s="50"/>
      <c r="B128" s="38"/>
      <c r="C128" s="35"/>
      <c r="D128" s="35"/>
      <c r="E128" s="51">
        <f t="shared" si="12"/>
        <v>0</v>
      </c>
      <c r="F128" s="51"/>
      <c r="G128" s="51"/>
      <c r="H128" s="51">
        <f t="shared" si="13"/>
        <v>0</v>
      </c>
      <c r="I128" s="51"/>
      <c r="J128" s="51"/>
      <c r="K128" s="35"/>
    </row>
    <row r="129" spans="1:11" ht="15.75" hidden="1" outlineLevel="1">
      <c r="A129" s="50"/>
      <c r="B129" s="38"/>
      <c r="C129" s="35"/>
      <c r="D129" s="35"/>
      <c r="E129" s="51">
        <f t="shared" si="12"/>
        <v>0</v>
      </c>
      <c r="F129" s="51"/>
      <c r="G129" s="51"/>
      <c r="H129" s="51">
        <f t="shared" si="13"/>
        <v>0</v>
      </c>
      <c r="I129" s="51"/>
      <c r="J129" s="51"/>
      <c r="K129" s="35"/>
    </row>
    <row r="130" spans="1:11" ht="15.75" hidden="1" outlineLevel="1">
      <c r="A130" s="50"/>
      <c r="B130" s="38"/>
      <c r="C130" s="35"/>
      <c r="D130" s="35"/>
      <c r="E130" s="51">
        <f t="shared" si="12"/>
        <v>0</v>
      </c>
      <c r="F130" s="51"/>
      <c r="G130" s="51"/>
      <c r="H130" s="51">
        <f t="shared" si="13"/>
        <v>0</v>
      </c>
      <c r="I130" s="51"/>
      <c r="J130" s="51"/>
      <c r="K130" s="35"/>
    </row>
    <row r="131" spans="1:11" ht="15.75" hidden="1" outlineLevel="1">
      <c r="A131" s="50"/>
      <c r="B131" s="38"/>
      <c r="C131" s="35"/>
      <c r="D131" s="35"/>
      <c r="E131" s="51">
        <f t="shared" si="12"/>
        <v>0</v>
      </c>
      <c r="F131" s="51"/>
      <c r="G131" s="51"/>
      <c r="H131" s="51">
        <f t="shared" si="13"/>
        <v>0</v>
      </c>
      <c r="I131" s="51"/>
      <c r="J131" s="51"/>
      <c r="K131" s="35"/>
    </row>
    <row r="132" spans="1:11" ht="16.5" customHeight="1" hidden="1" outlineLevel="1">
      <c r="A132" s="50"/>
      <c r="B132" s="38"/>
      <c r="C132" s="35"/>
      <c r="D132" s="35"/>
      <c r="E132" s="51">
        <f t="shared" si="12"/>
        <v>0</v>
      </c>
      <c r="F132" s="51"/>
      <c r="G132" s="51"/>
      <c r="H132" s="51">
        <f t="shared" si="13"/>
        <v>0</v>
      </c>
      <c r="I132" s="51"/>
      <c r="J132" s="51"/>
      <c r="K132" s="35"/>
    </row>
    <row r="133" spans="1:11" ht="16.5" customHeight="1" hidden="1" outlineLevel="1">
      <c r="A133" s="50"/>
      <c r="B133" s="38"/>
      <c r="C133" s="35"/>
      <c r="D133" s="35"/>
      <c r="E133" s="51">
        <f t="shared" si="12"/>
        <v>0</v>
      </c>
      <c r="F133" s="51"/>
      <c r="G133" s="51"/>
      <c r="H133" s="51">
        <f t="shared" si="13"/>
        <v>0</v>
      </c>
      <c r="I133" s="51"/>
      <c r="J133" s="51"/>
      <c r="K133" s="35"/>
    </row>
    <row r="134" spans="1:11" ht="15.75" hidden="1" outlineLevel="1">
      <c r="A134" s="35"/>
      <c r="B134" s="38"/>
      <c r="C134" s="35"/>
      <c r="D134" s="35"/>
      <c r="E134" s="51">
        <f t="shared" si="12"/>
        <v>0</v>
      </c>
      <c r="F134" s="51"/>
      <c r="G134" s="51"/>
      <c r="H134" s="51">
        <f t="shared" si="13"/>
        <v>0</v>
      </c>
      <c r="I134" s="59"/>
      <c r="J134" s="59"/>
      <c r="K134" s="42"/>
    </row>
    <row r="135" spans="1:11" s="13" customFormat="1" ht="15.75" collapsed="1">
      <c r="A135" s="72" t="s">
        <v>153</v>
      </c>
      <c r="B135" s="60"/>
      <c r="C135" s="61"/>
      <c r="D135" s="61"/>
      <c r="E135" s="67">
        <f aca="true" t="shared" si="14" ref="E135:J135">SUM(E26:E127)-E81-E45-E42-E31</f>
        <v>8988.700000000004</v>
      </c>
      <c r="F135" s="67">
        <f t="shared" si="14"/>
        <v>8988.700000000004</v>
      </c>
      <c r="G135" s="67">
        <f t="shared" si="14"/>
        <v>0</v>
      </c>
      <c r="H135" s="67">
        <f t="shared" si="14"/>
        <v>6426.439999999998</v>
      </c>
      <c r="I135" s="67">
        <f t="shared" si="14"/>
        <v>6426.439999999998</v>
      </c>
      <c r="J135" s="67">
        <f t="shared" si="14"/>
        <v>0</v>
      </c>
      <c r="K135" s="43"/>
    </row>
    <row r="136" spans="1:11" s="13" customFormat="1" ht="15.75">
      <c r="A136" s="31"/>
      <c r="B136" s="24"/>
      <c r="C136" s="10"/>
      <c r="D136" s="10"/>
      <c r="E136" s="37"/>
      <c r="F136" s="11"/>
      <c r="G136" s="11"/>
      <c r="H136" s="37"/>
      <c r="I136" s="12"/>
      <c r="J136" s="12"/>
      <c r="K136" s="44"/>
    </row>
    <row r="137" spans="1:11" ht="18.75">
      <c r="A137" s="23" t="s">
        <v>264</v>
      </c>
      <c r="B137" s="36" t="s">
        <v>265</v>
      </c>
      <c r="K137" s="45"/>
    </row>
    <row r="138" spans="2:11" ht="31.5" customHeight="1">
      <c r="B138" s="86" t="s">
        <v>143</v>
      </c>
      <c r="C138" s="86"/>
      <c r="D138" s="86"/>
      <c r="E138" s="86" t="s">
        <v>144</v>
      </c>
      <c r="F138" s="86"/>
      <c r="G138" s="86"/>
      <c r="H138" s="86" t="s">
        <v>145</v>
      </c>
      <c r="I138" s="86"/>
      <c r="J138" s="86"/>
      <c r="K138" s="45"/>
    </row>
    <row r="139" spans="2:11" ht="31.5">
      <c r="B139" s="22" t="s">
        <v>146</v>
      </c>
      <c r="C139" s="7" t="s">
        <v>147</v>
      </c>
      <c r="D139" s="7" t="s">
        <v>148</v>
      </c>
      <c r="E139" s="7" t="s">
        <v>146</v>
      </c>
      <c r="F139" s="7" t="s">
        <v>147</v>
      </c>
      <c r="G139" s="7" t="s">
        <v>148</v>
      </c>
      <c r="H139" s="7" t="s">
        <v>146</v>
      </c>
      <c r="I139" s="7" t="s">
        <v>147</v>
      </c>
      <c r="J139" s="7" t="s">
        <v>148</v>
      </c>
      <c r="K139" s="45"/>
    </row>
    <row r="140" spans="1:11" s="71" customFormat="1" ht="12.75">
      <c r="A140" s="69"/>
      <c r="B140" s="73">
        <f>SUM(C140:D140)</f>
        <v>6526.552</v>
      </c>
      <c r="C140" s="74">
        <f>(2080364+3305816+26672)/1000+102+766+199+46.7</f>
        <v>6526.552</v>
      </c>
      <c r="D140" s="74"/>
      <c r="E140" s="74">
        <f>SUM(F140:G140)</f>
        <v>6426.465480000001</v>
      </c>
      <c r="F140" s="74">
        <f>(2037871.51+3295883.97+1710)/1000+102+757.1+199+32.9</f>
        <v>6426.465480000001</v>
      </c>
      <c r="G140" s="74"/>
      <c r="H140" s="74">
        <f>SUM(I140:J140)</f>
        <v>-100.08651999999893</v>
      </c>
      <c r="I140" s="74">
        <f>F140-C140</f>
        <v>-100.08651999999893</v>
      </c>
      <c r="J140" s="74"/>
      <c r="K140" s="70"/>
    </row>
    <row r="145" spans="2:11" ht="18.75">
      <c r="B145" s="125" t="s">
        <v>275</v>
      </c>
      <c r="K145" s="126" t="s">
        <v>276</v>
      </c>
    </row>
  </sheetData>
  <sheetProtection/>
  <mergeCells count="41">
    <mergeCell ref="J47:J50"/>
    <mergeCell ref="E21:G21"/>
    <mergeCell ref="K47:K50"/>
    <mergeCell ref="C47:C50"/>
    <mergeCell ref="D47:D50"/>
    <mergeCell ref="K77:K79"/>
    <mergeCell ref="E47:E50"/>
    <mergeCell ref="F47:F50"/>
    <mergeCell ref="H47:H50"/>
    <mergeCell ref="I47:I50"/>
    <mergeCell ref="G47:G50"/>
    <mergeCell ref="A99:K99"/>
    <mergeCell ref="K66:K67"/>
    <mergeCell ref="D13:K13"/>
    <mergeCell ref="D14:K14"/>
    <mergeCell ref="A63:A64"/>
    <mergeCell ref="K21:K23"/>
    <mergeCell ref="E22:E23"/>
    <mergeCell ref="F22:G22"/>
    <mergeCell ref="H22:H23"/>
    <mergeCell ref="I22:J22"/>
    <mergeCell ref="B65:B68"/>
    <mergeCell ref="A65:A68"/>
    <mergeCell ref="H138:J138"/>
    <mergeCell ref="H21:J21"/>
    <mergeCell ref="B21:B23"/>
    <mergeCell ref="C21:C23"/>
    <mergeCell ref="D21:D23"/>
    <mergeCell ref="B63:B64"/>
    <mergeCell ref="D63:D64"/>
    <mergeCell ref="C66:C68"/>
    <mergeCell ref="A81:A83"/>
    <mergeCell ref="B138:D138"/>
    <mergeCell ref="E138:G138"/>
    <mergeCell ref="A45:A55"/>
    <mergeCell ref="A120:K120"/>
    <mergeCell ref="A126:K126"/>
    <mergeCell ref="A86:K86"/>
    <mergeCell ref="A60:K60"/>
    <mergeCell ref="A101:K101"/>
    <mergeCell ref="A95:K95"/>
  </mergeCells>
  <printOptions/>
  <pageMargins left="0.6" right="0.49" top="0.91" bottom="0.61" header="0.5" footer="0.42"/>
  <pageSetup fitToHeight="12"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dc:creator>
  <cp:keywords/>
  <dc:description/>
  <cp:lastModifiedBy>Пользователь Windows</cp:lastModifiedBy>
  <cp:lastPrinted>2020-05-08T08:35:09Z</cp:lastPrinted>
  <dcterms:created xsi:type="dcterms:W3CDTF">2020-02-20T13:28:17Z</dcterms:created>
  <dcterms:modified xsi:type="dcterms:W3CDTF">2020-05-08T08:39:39Z</dcterms:modified>
  <cp:category/>
  <cp:version/>
  <cp:contentType/>
  <cp:contentStatus/>
</cp:coreProperties>
</file>