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12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<sst xmlns="http://schemas.openxmlformats.org/spreadsheetml/2006/main" count="138" uniqueCount="97">
  <si>
    <t>КВК</t>
  </si>
  <si>
    <t>Найменування головного розпорядника коштів</t>
  </si>
  <si>
    <t>КФКВ</t>
  </si>
  <si>
    <t>Всього:</t>
  </si>
  <si>
    <t>Відділ освіти Новокаховської міської ради</t>
  </si>
  <si>
    <t>Водопостачання та водовідведення (куб.м.)</t>
  </si>
  <si>
    <t>Природний газ (тис.куб.м.)</t>
  </si>
  <si>
    <t>020</t>
  </si>
  <si>
    <t>Теплова енергія (Гкал)</t>
  </si>
  <si>
    <t>Електрична енергія (кВт/год)</t>
  </si>
  <si>
    <t>Загальний фонд</t>
  </si>
  <si>
    <t>Спеціальний фонд</t>
  </si>
  <si>
    <t>Назва бюджетного закладу</t>
  </si>
  <si>
    <t>Д/с № 1</t>
  </si>
  <si>
    <t>я/с № 1</t>
  </si>
  <si>
    <t>я/с № 2</t>
  </si>
  <si>
    <t>я/с № 3</t>
  </si>
  <si>
    <t xml:space="preserve">я/с № 4 </t>
  </si>
  <si>
    <t>я/с № 5</t>
  </si>
  <si>
    <t>я/с № 6</t>
  </si>
  <si>
    <t>я/с №7</t>
  </si>
  <si>
    <t>я/с № 8</t>
  </si>
  <si>
    <t>я/с № 9</t>
  </si>
  <si>
    <t>я/с № 11</t>
  </si>
  <si>
    <t>я/с № 15</t>
  </si>
  <si>
    <t>я/с № 18</t>
  </si>
  <si>
    <t xml:space="preserve">водовідведення </t>
  </si>
  <si>
    <t xml:space="preserve">водопостачання </t>
  </si>
  <si>
    <t>Разом :</t>
  </si>
  <si>
    <t>Складова частина  міського бюджету</t>
  </si>
  <si>
    <t>ЗОШ № 1</t>
  </si>
  <si>
    <t>НВК № 2</t>
  </si>
  <si>
    <t>ЗОШ № 3</t>
  </si>
  <si>
    <t>НВК № 4</t>
  </si>
  <si>
    <t>ЗОШ № 6</t>
  </si>
  <si>
    <t>ЗОШ № 8</t>
  </si>
  <si>
    <t>Гімназія</t>
  </si>
  <si>
    <t>ЗОШ № 10</t>
  </si>
  <si>
    <t>Дніпрянська ЗОШ</t>
  </si>
  <si>
    <t>Ліцей</t>
  </si>
  <si>
    <t>Тополівська ЗОШ</t>
  </si>
  <si>
    <t>Корсунська ЗОШ</t>
  </si>
  <si>
    <t>Маслівська  ЗОШ</t>
  </si>
  <si>
    <t>Райська ЗОШ</t>
  </si>
  <si>
    <t>Разом:</t>
  </si>
  <si>
    <t>Дошкільні</t>
  </si>
  <si>
    <t>заклади</t>
  </si>
  <si>
    <t xml:space="preserve">Загальноосвітні </t>
  </si>
  <si>
    <t>школи</t>
  </si>
  <si>
    <t>Позашкільні</t>
  </si>
  <si>
    <t>Станція юних туристів</t>
  </si>
  <si>
    <t>Станція юних техніків</t>
  </si>
  <si>
    <t>Станція юних натуралістів</t>
  </si>
  <si>
    <t>Будинок дитячої творчості</t>
  </si>
  <si>
    <t>Централізована  бухгалтерія</t>
  </si>
  <si>
    <t>Новокаховської міської ради</t>
  </si>
  <si>
    <t>"Освіта"</t>
  </si>
  <si>
    <t>Відділ освіти</t>
  </si>
  <si>
    <t>Дитячо -юнацька спортивна школа</t>
  </si>
  <si>
    <t>Методичний кабінет</t>
  </si>
  <si>
    <t>220</t>
  </si>
  <si>
    <t>Фінансове управління Новкаховської міської ради</t>
  </si>
  <si>
    <t>Фінансове управління</t>
  </si>
  <si>
    <t>до рішення  виконавчого комітету</t>
  </si>
  <si>
    <t xml:space="preserve">Додаток </t>
  </si>
  <si>
    <t>Д/С № 1</t>
  </si>
  <si>
    <t>Я/С № 3</t>
  </si>
  <si>
    <t>Я/С № 1</t>
  </si>
  <si>
    <t xml:space="preserve">Я/С № 4 </t>
  </si>
  <si>
    <t>Я/С № 7</t>
  </si>
  <si>
    <t>Я/С № 9</t>
  </si>
  <si>
    <t xml:space="preserve">70101 Дошкільні заклади </t>
  </si>
  <si>
    <t>70201 Загальноосвітні школи</t>
  </si>
  <si>
    <t>70401 Позашкільні заклади</t>
  </si>
  <si>
    <t>Я/С № 2</t>
  </si>
  <si>
    <t>Масловська ЗОШ</t>
  </si>
  <si>
    <t>Я/С № 18</t>
  </si>
  <si>
    <t>ЗОШ № 5</t>
  </si>
  <si>
    <t>ЗОШ № 7</t>
  </si>
  <si>
    <t>МЦСССДМ</t>
  </si>
  <si>
    <t>Виконавчий комітет Новокаховської міської ради</t>
  </si>
  <si>
    <t>Управління містобудування та архітектури Новокаховської міської ради</t>
  </si>
  <si>
    <t>Управління містобудування</t>
  </si>
  <si>
    <t>Разом</t>
  </si>
  <si>
    <t>Всього по бюджету:</t>
  </si>
  <si>
    <t>Відділ культури і туризму Новокаховської міської ради</t>
  </si>
  <si>
    <t>Дитяча музична школа</t>
  </si>
  <si>
    <t>03</t>
  </si>
  <si>
    <t>10</t>
  </si>
  <si>
    <t>24</t>
  </si>
  <si>
    <t>48</t>
  </si>
  <si>
    <t>ФАП с. Плодове</t>
  </si>
  <si>
    <t>КЗ "Центральна міська лікарня м. Нова Каховка"</t>
  </si>
  <si>
    <t>Збільшення лімітів споживання енергоносіїв для  бюджетних установ та організацій на 2012 рік</t>
  </si>
  <si>
    <t xml:space="preserve">Заступник міського голови </t>
  </si>
  <si>
    <t>В.М.Мерзлов</t>
  </si>
  <si>
    <r>
      <t xml:space="preserve">від  </t>
    </r>
    <r>
      <rPr>
        <i/>
        <u val="single"/>
        <sz val="12"/>
        <rFont val="Arial Cyr"/>
        <family val="0"/>
      </rPr>
      <t>25.12.2012</t>
    </r>
    <r>
      <rPr>
        <sz val="12"/>
        <rFont val="Arial Cyr"/>
        <family val="0"/>
      </rPr>
      <t xml:space="preserve">  №  </t>
    </r>
    <r>
      <rPr>
        <i/>
        <u val="single"/>
        <sz val="12"/>
        <rFont val="Arial Cyr"/>
        <family val="0"/>
      </rPr>
      <t>545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</si>
</sst>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5"/>
      <name val="Times New Roman"/>
      <family val="1"/>
    </font>
    <font>
      <i/>
      <u val="single"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8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77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77" fontId="1" fillId="0" borderId="26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1" fillId="0" borderId="27" xfId="0" applyNumberFormat="1" applyFont="1" applyFill="1" applyBorder="1" applyAlignment="1">
      <alignment horizontal="center" vertical="top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center" vertical="center" wrapText="1"/>
    </xf>
    <xf numFmtId="177" fontId="8" fillId="0" borderId="28" xfId="0" applyNumberFormat="1" applyFont="1" applyFill="1" applyBorder="1" applyAlignment="1">
      <alignment horizontal="center"/>
    </xf>
    <xf numFmtId="177" fontId="8" fillId="0" borderId="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177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 wrapText="1"/>
    </xf>
    <xf numFmtId="177" fontId="1" fillId="0" borderId="2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5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177" fontId="2" fillId="0" borderId="2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/>
    </xf>
    <xf numFmtId="177" fontId="1" fillId="0" borderId="7" xfId="0" applyNumberFormat="1" applyFont="1" applyFill="1" applyBorder="1" applyAlignment="1">
      <alignment horizontal="center" vertical="top" wrapText="1"/>
    </xf>
    <xf numFmtId="177" fontId="2" fillId="0" borderId="26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77" fontId="1" fillId="0" borderId="36" xfId="0" applyNumberFormat="1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wrapText="1"/>
    </xf>
    <xf numFmtId="177" fontId="2" fillId="0" borderId="27" xfId="0" applyNumberFormat="1" applyFont="1" applyFill="1" applyBorder="1" applyAlignment="1">
      <alignment horizontal="center" vertical="top" wrapText="1"/>
    </xf>
    <xf numFmtId="177" fontId="2" fillId="0" borderId="11" xfId="0" applyNumberFormat="1" applyFont="1" applyFill="1" applyBorder="1" applyAlignment="1">
      <alignment horizontal="center" vertical="top" wrapText="1"/>
    </xf>
    <xf numFmtId="177" fontId="2" fillId="0" borderId="3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177" fontId="1" fillId="0" borderId="38" xfId="0" applyNumberFormat="1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8" fillId="0" borderId="7" xfId="0" applyFont="1" applyFill="1" applyBorder="1" applyAlignment="1">
      <alignment vertical="center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1" fontId="1" fillId="0" borderId="26" xfId="0" applyNumberFormat="1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horizontal="center" vertical="top" wrapText="1"/>
    </xf>
    <xf numFmtId="2" fontId="1" fillId="0" borderId="4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center" vertical="top" wrapText="1"/>
    </xf>
    <xf numFmtId="177" fontId="1" fillId="0" borderId="18" xfId="0" applyNumberFormat="1" applyFont="1" applyFill="1" applyBorder="1" applyAlignment="1">
      <alignment horizontal="center" vertical="top" wrapText="1"/>
    </xf>
    <xf numFmtId="1" fontId="2" fillId="0" borderId="26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36" xfId="0" applyNumberFormat="1" applyFont="1" applyFill="1" applyBorder="1" applyAlignment="1">
      <alignment horizontal="center" vertical="top" wrapText="1"/>
    </xf>
    <xf numFmtId="1" fontId="1" fillId="0" borderId="41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Fill="1" applyBorder="1" applyAlignment="1">
      <alignment horizontal="center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2" fontId="1" fillId="0" borderId="3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177" fontId="1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177" fontId="1" fillId="0" borderId="44" xfId="0" applyNumberFormat="1" applyFont="1" applyFill="1" applyBorder="1" applyAlignment="1">
      <alignment horizontal="center" vertical="top" wrapText="1"/>
    </xf>
    <xf numFmtId="177" fontId="1" fillId="0" borderId="45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49" fontId="1" fillId="0" borderId="60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Normal="25" zoomScaleSheetLayoutView="100" workbookViewId="0" topLeftCell="F1">
      <selection activeCell="A5" sqref="A5:J5"/>
    </sheetView>
  </sheetViews>
  <sheetFormatPr defaultColWidth="9.00390625" defaultRowHeight="12.75"/>
  <cols>
    <col min="1" max="1" width="9.125" style="2" customWidth="1"/>
    <col min="2" max="2" width="37.125" style="0" customWidth="1"/>
    <col min="3" max="3" width="18.125" style="0" customWidth="1"/>
    <col min="4" max="4" width="20.875" style="0" customWidth="1"/>
    <col min="5" max="5" width="49.00390625" style="85" customWidth="1"/>
    <col min="6" max="6" width="16.875" style="0" customWidth="1"/>
    <col min="7" max="7" width="17.875" style="0" customWidth="1"/>
    <col min="8" max="8" width="20.50390625" style="0" customWidth="1"/>
    <col min="9" max="9" width="20.00390625" style="0" customWidth="1"/>
    <col min="10" max="10" width="15.625" style="0" customWidth="1"/>
  </cols>
  <sheetData>
    <row r="1" ht="15">
      <c r="I1" s="188" t="s">
        <v>64</v>
      </c>
    </row>
    <row r="2" spans="9:10" ht="15">
      <c r="I2" s="188" t="s">
        <v>63</v>
      </c>
      <c r="J2" s="5"/>
    </row>
    <row r="3" spans="6:10" ht="15">
      <c r="F3" s="117"/>
      <c r="I3" s="188" t="s">
        <v>55</v>
      </c>
      <c r="J3" s="5"/>
    </row>
    <row r="4" spans="9:10" ht="15">
      <c r="I4" s="188" t="s">
        <v>96</v>
      </c>
      <c r="J4" s="6"/>
    </row>
    <row r="5" spans="1:10" ht="24.75" customHeight="1">
      <c r="A5" s="212" t="s">
        <v>93</v>
      </c>
      <c r="B5" s="213"/>
      <c r="C5" s="213"/>
      <c r="D5" s="213"/>
      <c r="E5" s="213"/>
      <c r="F5" s="213"/>
      <c r="G5" s="213"/>
      <c r="H5" s="213"/>
      <c r="I5" s="213"/>
      <c r="J5" s="213"/>
    </row>
    <row r="6" ht="18" thickBot="1">
      <c r="A6" s="3"/>
    </row>
    <row r="7" spans="1:10" ht="18.75" customHeight="1">
      <c r="A7" s="220" t="s">
        <v>0</v>
      </c>
      <c r="B7" s="214" t="s">
        <v>1</v>
      </c>
      <c r="C7" s="209" t="s">
        <v>2</v>
      </c>
      <c r="D7" s="209" t="s">
        <v>29</v>
      </c>
      <c r="E7" s="225" t="s">
        <v>12</v>
      </c>
      <c r="F7" s="214" t="s">
        <v>8</v>
      </c>
      <c r="G7" s="195" t="s">
        <v>5</v>
      </c>
      <c r="H7" s="206"/>
      <c r="I7" s="214" t="s">
        <v>9</v>
      </c>
      <c r="J7" s="217" t="s">
        <v>6</v>
      </c>
    </row>
    <row r="8" spans="1:10" ht="21" customHeight="1">
      <c r="A8" s="221"/>
      <c r="B8" s="223"/>
      <c r="C8" s="210"/>
      <c r="D8" s="210"/>
      <c r="E8" s="226"/>
      <c r="F8" s="215"/>
      <c r="G8" s="207"/>
      <c r="H8" s="208"/>
      <c r="I8" s="215"/>
      <c r="J8" s="218"/>
    </row>
    <row r="9" spans="1:10" ht="35.25" customHeight="1" thickBot="1">
      <c r="A9" s="222"/>
      <c r="B9" s="224"/>
      <c r="C9" s="211"/>
      <c r="D9" s="211"/>
      <c r="E9" s="227"/>
      <c r="F9" s="216"/>
      <c r="G9" s="116" t="s">
        <v>27</v>
      </c>
      <c r="H9" s="116" t="s">
        <v>26</v>
      </c>
      <c r="I9" s="216"/>
      <c r="J9" s="219"/>
    </row>
    <row r="10" spans="1:10" s="9" customFormat="1" ht="18" hidden="1" thickBot="1">
      <c r="A10" s="11"/>
      <c r="B10" s="118"/>
      <c r="C10" s="94"/>
      <c r="D10" s="13"/>
      <c r="E10" s="86" t="s">
        <v>44</v>
      </c>
      <c r="F10" s="14" t="e">
        <f>#REF!</f>
        <v>#REF!</v>
      </c>
      <c r="G10" s="95" t="e">
        <f>#REF!</f>
        <v>#REF!</v>
      </c>
      <c r="H10" s="95" t="e">
        <f>#REF!</f>
        <v>#REF!</v>
      </c>
      <c r="I10" s="96" t="e">
        <f>#REF!+#REF!</f>
        <v>#REF!</v>
      </c>
      <c r="J10" s="14"/>
    </row>
    <row r="11" spans="1:10" s="9" customFormat="1" ht="19.5" customHeight="1" hidden="1" thickBot="1">
      <c r="A11" s="191" t="s">
        <v>7</v>
      </c>
      <c r="B11" s="234" t="s">
        <v>4</v>
      </c>
      <c r="C11" s="10">
        <v>10116</v>
      </c>
      <c r="D11" s="4" t="s">
        <v>10</v>
      </c>
      <c r="E11" s="15" t="s">
        <v>57</v>
      </c>
      <c r="F11" s="15"/>
      <c r="G11" s="97"/>
      <c r="H11" s="98"/>
      <c r="I11" s="94"/>
      <c r="J11" s="17"/>
    </row>
    <row r="12" spans="1:10" s="9" customFormat="1" ht="19.5" customHeight="1" hidden="1" thickBot="1">
      <c r="A12" s="191"/>
      <c r="B12" s="234"/>
      <c r="C12" s="12">
        <v>70000</v>
      </c>
      <c r="D12" s="29" t="s">
        <v>10</v>
      </c>
      <c r="E12" s="16" t="s">
        <v>56</v>
      </c>
      <c r="F12" s="73">
        <f>F26+F41+F48+F49+F50</f>
        <v>0</v>
      </c>
      <c r="G12" s="99">
        <f>G26+G41+G48+G49+G50</f>
        <v>0</v>
      </c>
      <c r="H12" s="99">
        <f>H26+H41+H48+H49+H50</f>
        <v>0</v>
      </c>
      <c r="I12" s="99">
        <f>I26+I41+I48+I49+I50</f>
        <v>0</v>
      </c>
      <c r="J12" s="74">
        <f>J26+J41+J48+J49+J50</f>
        <v>0</v>
      </c>
    </row>
    <row r="13" spans="1:10" s="9" customFormat="1" ht="18.75" customHeight="1" hidden="1">
      <c r="A13" s="189"/>
      <c r="B13" s="235"/>
      <c r="C13" s="30"/>
      <c r="D13" s="31"/>
      <c r="E13" s="32" t="s">
        <v>13</v>
      </c>
      <c r="F13" s="75"/>
      <c r="G13" s="100"/>
      <c r="H13" s="101"/>
      <c r="I13" s="102"/>
      <c r="J13" s="58"/>
    </row>
    <row r="14" spans="1:10" s="9" customFormat="1" ht="18" hidden="1">
      <c r="A14" s="189"/>
      <c r="B14" s="235"/>
      <c r="C14" s="30"/>
      <c r="D14" s="31"/>
      <c r="E14" s="33" t="s">
        <v>14</v>
      </c>
      <c r="F14" s="76"/>
      <c r="G14" s="100"/>
      <c r="H14" s="103"/>
      <c r="I14" s="104"/>
      <c r="J14" s="57"/>
    </row>
    <row r="15" spans="1:10" s="9" customFormat="1" ht="18" hidden="1">
      <c r="A15" s="189"/>
      <c r="B15" s="235"/>
      <c r="C15" s="30"/>
      <c r="D15" s="31"/>
      <c r="E15" s="33" t="s">
        <v>15</v>
      </c>
      <c r="F15" s="76"/>
      <c r="G15" s="100"/>
      <c r="H15" s="103"/>
      <c r="I15" s="104"/>
      <c r="J15" s="57"/>
    </row>
    <row r="16" spans="1:10" s="9" customFormat="1" ht="18" hidden="1">
      <c r="A16" s="189"/>
      <c r="B16" s="235"/>
      <c r="C16" s="30"/>
      <c r="D16" s="31"/>
      <c r="E16" s="33" t="s">
        <v>16</v>
      </c>
      <c r="F16" s="76"/>
      <c r="G16" s="100"/>
      <c r="H16" s="103"/>
      <c r="I16" s="104"/>
      <c r="J16" s="57"/>
    </row>
    <row r="17" spans="1:10" s="9" customFormat="1" ht="18" hidden="1">
      <c r="A17" s="189"/>
      <c r="B17" s="235"/>
      <c r="C17" s="30"/>
      <c r="D17" s="31"/>
      <c r="E17" s="33" t="s">
        <v>17</v>
      </c>
      <c r="F17" s="76"/>
      <c r="G17" s="100"/>
      <c r="H17" s="103"/>
      <c r="I17" s="104"/>
      <c r="J17" s="57"/>
    </row>
    <row r="18" spans="1:10" s="9" customFormat="1" ht="18" hidden="1">
      <c r="A18" s="189"/>
      <c r="B18" s="235"/>
      <c r="C18" s="34">
        <v>70101</v>
      </c>
      <c r="D18" s="35"/>
      <c r="E18" s="36" t="s">
        <v>18</v>
      </c>
      <c r="F18" s="76"/>
      <c r="G18" s="100"/>
      <c r="H18" s="103"/>
      <c r="I18" s="104"/>
      <c r="J18" s="57"/>
    </row>
    <row r="19" spans="1:10" s="9" customFormat="1" ht="18" hidden="1">
      <c r="A19" s="189"/>
      <c r="B19" s="235"/>
      <c r="C19" s="37" t="s">
        <v>45</v>
      </c>
      <c r="D19" s="31"/>
      <c r="E19" s="33" t="s">
        <v>19</v>
      </c>
      <c r="F19" s="76"/>
      <c r="G19" s="100"/>
      <c r="H19" s="103"/>
      <c r="I19" s="104"/>
      <c r="J19" s="57"/>
    </row>
    <row r="20" spans="1:10" s="9" customFormat="1" ht="18" hidden="1">
      <c r="A20" s="189"/>
      <c r="B20" s="235"/>
      <c r="C20" s="37" t="s">
        <v>46</v>
      </c>
      <c r="D20" s="31"/>
      <c r="E20" s="33" t="s">
        <v>20</v>
      </c>
      <c r="F20" s="76"/>
      <c r="G20" s="100"/>
      <c r="H20" s="103"/>
      <c r="I20" s="104"/>
      <c r="J20" s="57"/>
    </row>
    <row r="21" spans="1:10" s="9" customFormat="1" ht="18" hidden="1">
      <c r="A21" s="189"/>
      <c r="B21" s="235"/>
      <c r="C21" s="30"/>
      <c r="D21" s="31"/>
      <c r="E21" s="33" t="s">
        <v>21</v>
      </c>
      <c r="F21" s="76"/>
      <c r="G21" s="100"/>
      <c r="H21" s="103"/>
      <c r="I21" s="104"/>
      <c r="J21" s="77"/>
    </row>
    <row r="22" spans="1:10" s="9" customFormat="1" ht="18" hidden="1">
      <c r="A22" s="189"/>
      <c r="B22" s="235"/>
      <c r="C22" s="30"/>
      <c r="D22" s="31"/>
      <c r="E22" s="33" t="s">
        <v>22</v>
      </c>
      <c r="F22" s="76"/>
      <c r="G22" s="100"/>
      <c r="H22" s="101"/>
      <c r="I22" s="104"/>
      <c r="J22" s="58"/>
    </row>
    <row r="23" spans="1:10" s="9" customFormat="1" ht="18" hidden="1">
      <c r="A23" s="189"/>
      <c r="B23" s="235"/>
      <c r="C23" s="30"/>
      <c r="D23" s="31"/>
      <c r="E23" s="33" t="s">
        <v>23</v>
      </c>
      <c r="F23" s="76"/>
      <c r="G23" s="100"/>
      <c r="H23" s="103"/>
      <c r="I23" s="104"/>
      <c r="J23" s="57"/>
    </row>
    <row r="24" spans="1:10" s="9" customFormat="1" ht="18" hidden="1">
      <c r="A24" s="189"/>
      <c r="B24" s="235"/>
      <c r="C24" s="30"/>
      <c r="D24" s="31"/>
      <c r="E24" s="33" t="s">
        <v>24</v>
      </c>
      <c r="F24" s="76"/>
      <c r="G24" s="105"/>
      <c r="H24" s="106"/>
      <c r="I24" s="104"/>
      <c r="J24" s="78"/>
    </row>
    <row r="25" spans="1:10" s="9" customFormat="1" ht="18.75" customHeight="1" hidden="1" thickBot="1">
      <c r="A25" s="189"/>
      <c r="B25" s="235"/>
      <c r="C25" s="30"/>
      <c r="D25" s="31"/>
      <c r="E25" s="38" t="s">
        <v>25</v>
      </c>
      <c r="F25" s="79"/>
      <c r="G25" s="107"/>
      <c r="H25" s="106"/>
      <c r="I25" s="108"/>
      <c r="J25" s="80"/>
    </row>
    <row r="26" spans="1:10" s="9" customFormat="1" ht="18" hidden="1" thickBot="1">
      <c r="A26" s="189"/>
      <c r="B26" s="235"/>
      <c r="C26" s="39"/>
      <c r="D26" s="40" t="s">
        <v>10</v>
      </c>
      <c r="E26" s="87" t="s">
        <v>28</v>
      </c>
      <c r="F26" s="81">
        <f>SUM(F13:F25)</f>
        <v>0</v>
      </c>
      <c r="G26" s="82">
        <f>SUM(G13:G25)</f>
        <v>0</v>
      </c>
      <c r="H26" s="82">
        <f>SUM(H13:H25)</f>
        <v>0</v>
      </c>
      <c r="I26" s="83">
        <f>SUM(I13:I25)</f>
        <v>0</v>
      </c>
      <c r="J26" s="67">
        <f>SUM(J13:J25)</f>
        <v>0</v>
      </c>
    </row>
    <row r="27" spans="1:10" s="9" customFormat="1" ht="18" hidden="1">
      <c r="A27" s="197"/>
      <c r="B27" s="236"/>
      <c r="C27" s="30"/>
      <c r="D27" s="41"/>
      <c r="E27" s="42" t="s">
        <v>30</v>
      </c>
      <c r="F27" s="42"/>
      <c r="G27" s="109"/>
      <c r="H27" s="110"/>
      <c r="I27" s="110"/>
      <c r="J27" s="58"/>
    </row>
    <row r="28" spans="1:10" s="9" customFormat="1" ht="18" hidden="1">
      <c r="A28" s="197"/>
      <c r="B28" s="236"/>
      <c r="C28" s="30"/>
      <c r="D28" s="8"/>
      <c r="E28" s="43" t="s">
        <v>31</v>
      </c>
      <c r="F28" s="42"/>
      <c r="G28" s="109"/>
      <c r="H28" s="111"/>
      <c r="I28" s="112"/>
      <c r="J28" s="57"/>
    </row>
    <row r="29" spans="1:10" s="9" customFormat="1" ht="18" hidden="1">
      <c r="A29" s="197"/>
      <c r="B29" s="236"/>
      <c r="C29" s="30"/>
      <c r="D29" s="41"/>
      <c r="E29" s="43" t="s">
        <v>32</v>
      </c>
      <c r="F29" s="42"/>
      <c r="G29" s="113"/>
      <c r="H29" s="112"/>
      <c r="I29" s="112"/>
      <c r="J29" s="57"/>
    </row>
    <row r="30" spans="1:10" s="9" customFormat="1" ht="18" hidden="1">
      <c r="A30" s="197"/>
      <c r="B30" s="236"/>
      <c r="C30" s="30"/>
      <c r="D30" s="41"/>
      <c r="E30" s="44" t="s">
        <v>33</v>
      </c>
      <c r="F30" s="54"/>
      <c r="G30" s="112"/>
      <c r="H30" s="112"/>
      <c r="I30" s="112"/>
      <c r="J30" s="57"/>
    </row>
    <row r="31" spans="1:10" s="9" customFormat="1" ht="18" hidden="1">
      <c r="A31" s="197"/>
      <c r="B31" s="236"/>
      <c r="C31" s="10">
        <v>70201</v>
      </c>
      <c r="D31" s="41"/>
      <c r="E31" s="44" t="s">
        <v>34</v>
      </c>
      <c r="F31" s="54"/>
      <c r="G31" s="113"/>
      <c r="H31" s="114"/>
      <c r="I31" s="112"/>
      <c r="J31" s="57"/>
    </row>
    <row r="32" spans="1:10" s="9" customFormat="1" ht="31.5" customHeight="1" hidden="1">
      <c r="A32" s="197"/>
      <c r="B32" s="236"/>
      <c r="C32" s="45" t="s">
        <v>47</v>
      </c>
      <c r="D32" s="41"/>
      <c r="E32" s="44" t="s">
        <v>35</v>
      </c>
      <c r="F32" s="54"/>
      <c r="G32" s="112"/>
      <c r="H32" s="112"/>
      <c r="I32" s="112"/>
      <c r="J32" s="57"/>
    </row>
    <row r="33" spans="1:10" s="9" customFormat="1" ht="18" hidden="1">
      <c r="A33" s="197"/>
      <c r="B33" s="236"/>
      <c r="C33" s="37" t="s">
        <v>48</v>
      </c>
      <c r="D33" s="41"/>
      <c r="E33" s="44" t="s">
        <v>36</v>
      </c>
      <c r="F33" s="54"/>
      <c r="G33" s="112"/>
      <c r="H33" s="112"/>
      <c r="I33" s="112"/>
      <c r="J33" s="57"/>
    </row>
    <row r="34" spans="1:10" s="9" customFormat="1" ht="18" hidden="1">
      <c r="A34" s="197"/>
      <c r="B34" s="236"/>
      <c r="C34" s="30"/>
      <c r="D34" s="41"/>
      <c r="E34" s="44" t="s">
        <v>37</v>
      </c>
      <c r="F34" s="64"/>
      <c r="G34" s="111"/>
      <c r="H34" s="112"/>
      <c r="I34" s="111"/>
      <c r="J34" s="57"/>
    </row>
    <row r="35" spans="1:10" s="9" customFormat="1" ht="18.75" customHeight="1" hidden="1">
      <c r="A35" s="197"/>
      <c r="B35" s="236"/>
      <c r="C35" s="30"/>
      <c r="D35" s="41"/>
      <c r="E35" s="44" t="s">
        <v>38</v>
      </c>
      <c r="F35" s="54"/>
      <c r="G35" s="112"/>
      <c r="H35" s="112"/>
      <c r="I35" s="112"/>
      <c r="J35" s="57"/>
    </row>
    <row r="36" spans="1:10" s="9" customFormat="1" ht="18.75" customHeight="1" hidden="1">
      <c r="A36" s="197"/>
      <c r="B36" s="236"/>
      <c r="C36" s="30"/>
      <c r="D36" s="41"/>
      <c r="E36" s="44" t="s">
        <v>39</v>
      </c>
      <c r="F36" s="54"/>
      <c r="G36" s="112"/>
      <c r="H36" s="112"/>
      <c r="I36" s="112"/>
      <c r="J36" s="57"/>
    </row>
    <row r="37" spans="1:10" s="9" customFormat="1" ht="18.75" customHeight="1" hidden="1">
      <c r="A37" s="197"/>
      <c r="B37" s="236"/>
      <c r="C37" s="30"/>
      <c r="D37" s="41"/>
      <c r="E37" s="44" t="s">
        <v>40</v>
      </c>
      <c r="F37" s="54"/>
      <c r="G37" s="114"/>
      <c r="H37" s="112"/>
      <c r="I37" s="112"/>
      <c r="J37" s="57"/>
    </row>
    <row r="38" spans="1:10" s="9" customFormat="1" ht="18.75" customHeight="1" hidden="1">
      <c r="A38" s="197"/>
      <c r="B38" s="236"/>
      <c r="C38" s="30"/>
      <c r="D38" s="41"/>
      <c r="E38" s="33" t="s">
        <v>41</v>
      </c>
      <c r="F38" s="54"/>
      <c r="G38" s="112"/>
      <c r="H38" s="112"/>
      <c r="I38" s="112"/>
      <c r="J38" s="57"/>
    </row>
    <row r="39" spans="1:10" s="9" customFormat="1" ht="18.75" customHeight="1" hidden="1">
      <c r="A39" s="197"/>
      <c r="B39" s="236"/>
      <c r="C39" s="30"/>
      <c r="D39" s="41"/>
      <c r="E39" s="32" t="s">
        <v>42</v>
      </c>
      <c r="F39" s="65"/>
      <c r="G39" s="112"/>
      <c r="H39" s="112"/>
      <c r="I39" s="112"/>
      <c r="J39" s="57"/>
    </row>
    <row r="40" spans="1:10" s="9" customFormat="1" ht="18.75" customHeight="1" hidden="1">
      <c r="A40" s="197"/>
      <c r="B40" s="236"/>
      <c r="C40" s="30"/>
      <c r="D40" s="41"/>
      <c r="E40" s="46" t="s">
        <v>43</v>
      </c>
      <c r="F40" s="54"/>
      <c r="G40" s="112"/>
      <c r="H40" s="112"/>
      <c r="I40" s="112"/>
      <c r="J40" s="57"/>
    </row>
    <row r="41" spans="1:10" s="9" customFormat="1" ht="18" hidden="1" thickBot="1">
      <c r="A41" s="197"/>
      <c r="B41" s="236"/>
      <c r="C41" s="30"/>
      <c r="D41" s="47" t="s">
        <v>10</v>
      </c>
      <c r="E41" s="88" t="s">
        <v>28</v>
      </c>
      <c r="F41" s="63">
        <f>SUM(F27:F40)</f>
        <v>0</v>
      </c>
      <c r="G41" s="63">
        <f>SUM(G27:G40)</f>
        <v>0</v>
      </c>
      <c r="H41" s="63">
        <f>SUM(H27:H40)</f>
        <v>0</v>
      </c>
      <c r="I41" s="63">
        <f>SUM(I27:I40)</f>
        <v>0</v>
      </c>
      <c r="J41" s="59">
        <f>SUM(J27:J40)</f>
        <v>0</v>
      </c>
    </row>
    <row r="42" spans="1:10" s="9" customFormat="1" ht="18" hidden="1">
      <c r="A42" s="197"/>
      <c r="B42" s="236"/>
      <c r="C42" s="30"/>
      <c r="D42" s="8"/>
      <c r="E42" s="46" t="s">
        <v>39</v>
      </c>
      <c r="F42" s="55"/>
      <c r="G42" s="110"/>
      <c r="H42" s="110"/>
      <c r="I42" s="110"/>
      <c r="J42" s="66"/>
    </row>
    <row r="43" spans="1:10" s="9" customFormat="1" ht="32.25" customHeight="1" hidden="1" thickBot="1">
      <c r="A43" s="197"/>
      <c r="B43" s="236"/>
      <c r="C43" s="20"/>
      <c r="D43" s="47" t="s">
        <v>11</v>
      </c>
      <c r="E43" s="89" t="s">
        <v>44</v>
      </c>
      <c r="F43" s="56">
        <f>F42</f>
        <v>0</v>
      </c>
      <c r="G43" s="56">
        <f>G42</f>
        <v>0</v>
      </c>
      <c r="H43" s="56">
        <f>H42</f>
        <v>0</v>
      </c>
      <c r="I43" s="56">
        <f>I42</f>
        <v>0</v>
      </c>
      <c r="J43" s="56">
        <f>J42</f>
        <v>0</v>
      </c>
    </row>
    <row r="44" spans="1:10" s="9" customFormat="1" ht="18" hidden="1">
      <c r="A44" s="197"/>
      <c r="B44" s="236"/>
      <c r="C44" s="30"/>
      <c r="D44" s="8"/>
      <c r="E44" s="48" t="s">
        <v>50</v>
      </c>
      <c r="F44" s="55"/>
      <c r="G44" s="110"/>
      <c r="H44" s="110"/>
      <c r="I44" s="110"/>
      <c r="J44" s="66"/>
    </row>
    <row r="45" spans="1:10" s="9" customFormat="1" ht="18" hidden="1">
      <c r="A45" s="197"/>
      <c r="B45" s="236"/>
      <c r="C45" s="30"/>
      <c r="D45" s="8"/>
      <c r="E45" s="46" t="s">
        <v>51</v>
      </c>
      <c r="F45" s="55"/>
      <c r="G45" s="110"/>
      <c r="H45" s="110"/>
      <c r="I45" s="110"/>
      <c r="J45" s="66"/>
    </row>
    <row r="46" spans="1:10" s="9" customFormat="1" ht="18" hidden="1">
      <c r="A46" s="197"/>
      <c r="B46" s="236"/>
      <c r="C46" s="10">
        <v>70401</v>
      </c>
      <c r="D46" s="8"/>
      <c r="E46" s="46" t="s">
        <v>52</v>
      </c>
      <c r="F46" s="55"/>
      <c r="G46" s="110"/>
      <c r="H46" s="110"/>
      <c r="I46" s="110"/>
      <c r="J46" s="66"/>
    </row>
    <row r="47" spans="1:10" s="9" customFormat="1" ht="18" hidden="1">
      <c r="A47" s="197"/>
      <c r="B47" s="236"/>
      <c r="C47" s="37" t="s">
        <v>49</v>
      </c>
      <c r="D47" s="8"/>
      <c r="E47" s="46" t="s">
        <v>53</v>
      </c>
      <c r="F47" s="55"/>
      <c r="G47" s="110"/>
      <c r="H47" s="110"/>
      <c r="I47" s="110"/>
      <c r="J47" s="66"/>
    </row>
    <row r="48" spans="1:10" s="9" customFormat="1" ht="18" hidden="1" thickBot="1">
      <c r="A48" s="197"/>
      <c r="B48" s="236"/>
      <c r="C48" s="37" t="s">
        <v>46</v>
      </c>
      <c r="D48" s="47" t="s">
        <v>10</v>
      </c>
      <c r="E48" s="90" t="s">
        <v>44</v>
      </c>
      <c r="F48" s="56">
        <f>F44+F45+F46+F47</f>
        <v>0</v>
      </c>
      <c r="G48" s="56">
        <f>G44+G45+G46+G47</f>
        <v>0</v>
      </c>
      <c r="H48" s="56">
        <f>H44+H45+H46+H47</f>
        <v>0</v>
      </c>
      <c r="I48" s="56">
        <f>I44+I45+I46+I47</f>
        <v>0</v>
      </c>
      <c r="J48" s="60">
        <f>J44+J45+J46+J47</f>
        <v>0</v>
      </c>
    </row>
    <row r="49" spans="1:10" s="9" customFormat="1" ht="18" hidden="1" thickBot="1">
      <c r="A49" s="197"/>
      <c r="B49" s="236"/>
      <c r="C49" s="49">
        <v>70802</v>
      </c>
      <c r="D49" s="47" t="s">
        <v>10</v>
      </c>
      <c r="E49" s="26" t="s">
        <v>59</v>
      </c>
      <c r="F49" s="53"/>
      <c r="G49" s="53"/>
      <c r="H49" s="53"/>
      <c r="I49" s="53"/>
      <c r="J49" s="67"/>
    </row>
    <row r="50" spans="1:10" s="9" customFormat="1" ht="18" hidden="1" thickBot="1">
      <c r="A50" s="197"/>
      <c r="B50" s="236"/>
      <c r="C50" s="49">
        <v>70804</v>
      </c>
      <c r="D50" s="47" t="s">
        <v>10</v>
      </c>
      <c r="E50" s="26" t="s">
        <v>54</v>
      </c>
      <c r="F50" s="53"/>
      <c r="G50" s="53"/>
      <c r="H50" s="53"/>
      <c r="I50" s="53"/>
      <c r="J50" s="67"/>
    </row>
    <row r="51" spans="1:10" s="9" customFormat="1" ht="18" hidden="1" thickBot="1">
      <c r="A51" s="197"/>
      <c r="B51" s="236"/>
      <c r="C51" s="49">
        <v>130107</v>
      </c>
      <c r="D51" s="47" t="s">
        <v>10</v>
      </c>
      <c r="E51" s="18" t="s">
        <v>58</v>
      </c>
      <c r="F51" s="53"/>
      <c r="G51" s="53"/>
      <c r="H51" s="53"/>
      <c r="I51" s="53"/>
      <c r="J51" s="67"/>
    </row>
    <row r="52" spans="1:10" s="9" customFormat="1" ht="18" hidden="1">
      <c r="A52" s="197"/>
      <c r="B52" s="236"/>
      <c r="C52" s="30"/>
      <c r="D52" s="50" t="s">
        <v>10</v>
      </c>
      <c r="E52" s="91"/>
      <c r="F52" s="68">
        <f>F12+F51+F11</f>
        <v>0</v>
      </c>
      <c r="G52" s="25">
        <f>G12+G51+G11</f>
        <v>0</v>
      </c>
      <c r="H52" s="25">
        <f>H12+H51+H11</f>
        <v>0</v>
      </c>
      <c r="I52" s="25">
        <f>I12+I51+I11</f>
        <v>0</v>
      </c>
      <c r="J52" s="25">
        <f>J12+J51</f>
        <v>0</v>
      </c>
    </row>
    <row r="53" spans="1:10" s="9" customFormat="1" ht="31.5" customHeight="1" hidden="1">
      <c r="A53" s="197"/>
      <c r="B53" s="236"/>
      <c r="C53" s="51" t="s">
        <v>3</v>
      </c>
      <c r="D53" s="7" t="s">
        <v>11</v>
      </c>
      <c r="E53" s="92"/>
      <c r="F53" s="69">
        <f>F43</f>
        <v>0</v>
      </c>
      <c r="G53" s="69">
        <f>G43</f>
        <v>0</v>
      </c>
      <c r="H53" s="69">
        <f>H43</f>
        <v>0</v>
      </c>
      <c r="I53" s="69">
        <f>I43</f>
        <v>0</v>
      </c>
      <c r="J53" s="69">
        <f>J43</f>
        <v>0</v>
      </c>
    </row>
    <row r="54" spans="1:10" s="9" customFormat="1" ht="18.75" customHeight="1" hidden="1" thickBot="1">
      <c r="A54" s="197"/>
      <c r="B54" s="236"/>
      <c r="C54" s="30"/>
      <c r="D54" s="52" t="s">
        <v>3</v>
      </c>
      <c r="E54" s="93"/>
      <c r="F54" s="70">
        <f>F52+F53</f>
        <v>0</v>
      </c>
      <c r="G54" s="71">
        <f>G52+G53</f>
        <v>0</v>
      </c>
      <c r="H54" s="71">
        <f>H52+H53</f>
        <v>0</v>
      </c>
      <c r="I54" s="71">
        <f>I52+I53</f>
        <v>0</v>
      </c>
      <c r="J54" s="72">
        <f>J52+J53</f>
        <v>0</v>
      </c>
    </row>
    <row r="55" spans="1:10" s="9" customFormat="1" ht="18.75" customHeight="1">
      <c r="A55" s="240" t="s">
        <v>87</v>
      </c>
      <c r="B55" s="237" t="s">
        <v>80</v>
      </c>
      <c r="C55" s="148">
        <v>80101</v>
      </c>
      <c r="D55" s="21" t="s">
        <v>10</v>
      </c>
      <c r="E55" s="62" t="s">
        <v>92</v>
      </c>
      <c r="F55" s="27">
        <v>92.3</v>
      </c>
      <c r="G55" s="27">
        <v>2719.3</v>
      </c>
      <c r="H55" s="27">
        <v>3378.49</v>
      </c>
      <c r="I55" s="61"/>
      <c r="J55" s="25"/>
    </row>
    <row r="56" spans="1:10" s="9" customFormat="1" ht="18.75" customHeight="1">
      <c r="A56" s="241"/>
      <c r="B56" s="238"/>
      <c r="C56" s="149">
        <v>80600</v>
      </c>
      <c r="D56" s="147" t="s">
        <v>10</v>
      </c>
      <c r="E56" s="46" t="s">
        <v>91</v>
      </c>
      <c r="F56" s="180"/>
      <c r="G56" s="181">
        <v>31.35</v>
      </c>
      <c r="H56" s="182"/>
      <c r="I56" s="182"/>
      <c r="J56" s="126"/>
    </row>
    <row r="57" spans="1:10" s="9" customFormat="1" ht="18.75" customHeight="1" thickBot="1">
      <c r="A57" s="241"/>
      <c r="B57" s="238"/>
      <c r="C57" s="150">
        <v>91101</v>
      </c>
      <c r="D57" s="151" t="s">
        <v>10</v>
      </c>
      <c r="E57" s="122" t="s">
        <v>79</v>
      </c>
      <c r="F57" s="70"/>
      <c r="G57" s="71"/>
      <c r="H57" s="71"/>
      <c r="I57" s="166">
        <v>200</v>
      </c>
      <c r="J57" s="72"/>
    </row>
    <row r="58" spans="1:10" s="9" customFormat="1" ht="18.75" customHeight="1" thickBot="1">
      <c r="A58" s="242"/>
      <c r="B58" s="239"/>
      <c r="C58" s="142" t="s">
        <v>3</v>
      </c>
      <c r="D58" s="143"/>
      <c r="E58" s="144"/>
      <c r="F58" s="145">
        <f>SUM(F55:F57)</f>
        <v>92.3</v>
      </c>
      <c r="G58" s="145">
        <f>SUM(G55:G57)</f>
        <v>2750.65</v>
      </c>
      <c r="H58" s="145">
        <f>SUM(H55:H57)</f>
        <v>3378.49</v>
      </c>
      <c r="I58" s="167">
        <f>SUM(I55:I57)</f>
        <v>200</v>
      </c>
      <c r="J58" s="146"/>
    </row>
    <row r="59" spans="1:10" s="9" customFormat="1" ht="18.75" customHeight="1">
      <c r="A59" s="230" t="s">
        <v>88</v>
      </c>
      <c r="B59" s="237" t="s">
        <v>4</v>
      </c>
      <c r="C59" s="192" t="s">
        <v>71</v>
      </c>
      <c r="D59" s="200" t="s">
        <v>10</v>
      </c>
      <c r="E59" s="62" t="s">
        <v>65</v>
      </c>
      <c r="F59" s="125"/>
      <c r="G59" s="61"/>
      <c r="H59" s="61"/>
      <c r="I59" s="84">
        <v>464</v>
      </c>
      <c r="J59" s="25"/>
    </row>
    <row r="60" spans="1:10" s="9" customFormat="1" ht="18.75" customHeight="1">
      <c r="A60" s="243"/>
      <c r="B60" s="238"/>
      <c r="C60" s="198"/>
      <c r="D60" s="201"/>
      <c r="E60" s="46" t="s">
        <v>67</v>
      </c>
      <c r="F60" s="121">
        <v>20</v>
      </c>
      <c r="G60" s="120"/>
      <c r="H60" s="120"/>
      <c r="I60" s="160"/>
      <c r="J60" s="126"/>
    </row>
    <row r="61" spans="1:10" s="9" customFormat="1" ht="18.75" customHeight="1">
      <c r="A61" s="243"/>
      <c r="B61" s="238"/>
      <c r="C61" s="198"/>
      <c r="D61" s="201"/>
      <c r="E61" s="46" t="s">
        <v>74</v>
      </c>
      <c r="F61" s="121"/>
      <c r="G61" s="115">
        <v>284</v>
      </c>
      <c r="H61" s="115">
        <v>284</v>
      </c>
      <c r="I61" s="160"/>
      <c r="J61" s="133"/>
    </row>
    <row r="62" spans="1:10" s="9" customFormat="1" ht="18.75" customHeight="1">
      <c r="A62" s="243"/>
      <c r="B62" s="245"/>
      <c r="C62" s="198"/>
      <c r="D62" s="201"/>
      <c r="E62" s="46" t="s">
        <v>66</v>
      </c>
      <c r="F62" s="121">
        <v>10</v>
      </c>
      <c r="G62" s="120"/>
      <c r="H62" s="120"/>
      <c r="I62" s="160"/>
      <c r="J62" s="126"/>
    </row>
    <row r="63" spans="1:10" s="9" customFormat="1" ht="18.75" customHeight="1">
      <c r="A63" s="243"/>
      <c r="B63" s="245"/>
      <c r="C63" s="198"/>
      <c r="D63" s="201"/>
      <c r="E63" s="46" t="s">
        <v>68</v>
      </c>
      <c r="F63" s="121">
        <v>10</v>
      </c>
      <c r="G63" s="120"/>
      <c r="H63" s="120"/>
      <c r="I63" s="160"/>
      <c r="J63" s="126"/>
    </row>
    <row r="64" spans="1:10" s="9" customFormat="1" ht="18.75" customHeight="1">
      <c r="A64" s="243"/>
      <c r="B64" s="245"/>
      <c r="C64" s="198"/>
      <c r="D64" s="201"/>
      <c r="E64" s="46" t="s">
        <v>69</v>
      </c>
      <c r="F64" s="121"/>
      <c r="G64" s="120"/>
      <c r="H64" s="120"/>
      <c r="I64" s="168">
        <v>2113</v>
      </c>
      <c r="J64" s="126"/>
    </row>
    <row r="65" spans="1:10" s="9" customFormat="1" ht="18.75" customHeight="1">
      <c r="A65" s="243"/>
      <c r="B65" s="245"/>
      <c r="C65" s="198"/>
      <c r="D65" s="201"/>
      <c r="E65" s="46" t="s">
        <v>70</v>
      </c>
      <c r="F65" s="121">
        <v>15.505</v>
      </c>
      <c r="G65" s="120"/>
      <c r="H65" s="120"/>
      <c r="I65" s="160"/>
      <c r="J65" s="126"/>
    </row>
    <row r="66" spans="1:10" s="9" customFormat="1" ht="18.75" customHeight="1" thickBot="1">
      <c r="A66" s="243"/>
      <c r="B66" s="245"/>
      <c r="C66" s="198"/>
      <c r="D66" s="201"/>
      <c r="E66" s="122" t="s">
        <v>76</v>
      </c>
      <c r="F66" s="124"/>
      <c r="G66" s="135">
        <v>28</v>
      </c>
      <c r="H66" s="71"/>
      <c r="I66" s="155"/>
      <c r="J66" s="72"/>
    </row>
    <row r="67" spans="1:10" s="9" customFormat="1" ht="23.25" customHeight="1" thickBot="1">
      <c r="A67" s="243"/>
      <c r="B67" s="245"/>
      <c r="C67" s="199"/>
      <c r="D67" s="202"/>
      <c r="E67" s="131" t="s">
        <v>44</v>
      </c>
      <c r="F67" s="123">
        <f>SUM(F59:F66)</f>
        <v>55.505</v>
      </c>
      <c r="G67" s="123">
        <f>SUM(G59:G66)</f>
        <v>312</v>
      </c>
      <c r="H67" s="123">
        <f>SUM(H59:H66)</f>
        <v>284</v>
      </c>
      <c r="I67" s="167">
        <f>SUM(I59:I66)</f>
        <v>2577</v>
      </c>
      <c r="J67" s="130"/>
    </row>
    <row r="68" spans="1:10" s="9" customFormat="1" ht="18.75" customHeight="1">
      <c r="A68" s="243"/>
      <c r="B68" s="245"/>
      <c r="C68" s="203" t="s">
        <v>72</v>
      </c>
      <c r="D68" s="195" t="s">
        <v>10</v>
      </c>
      <c r="E68" s="48" t="s">
        <v>77</v>
      </c>
      <c r="F68" s="137"/>
      <c r="G68" s="138">
        <v>407.33</v>
      </c>
      <c r="H68" s="138">
        <v>271.33</v>
      </c>
      <c r="I68" s="169"/>
      <c r="J68" s="139"/>
    </row>
    <row r="69" spans="1:10" s="9" customFormat="1" ht="18.75" customHeight="1">
      <c r="A69" s="243"/>
      <c r="B69" s="245"/>
      <c r="C69" s="204"/>
      <c r="D69" s="196"/>
      <c r="E69" s="46" t="s">
        <v>78</v>
      </c>
      <c r="F69" s="121"/>
      <c r="G69" s="115">
        <v>214.5</v>
      </c>
      <c r="H69" s="115">
        <v>319.66</v>
      </c>
      <c r="I69" s="160"/>
      <c r="J69" s="133"/>
    </row>
    <row r="70" spans="1:10" s="9" customFormat="1" ht="18.75" customHeight="1">
      <c r="A70" s="243"/>
      <c r="B70" s="245"/>
      <c r="C70" s="204"/>
      <c r="D70" s="196"/>
      <c r="E70" s="46" t="s">
        <v>35</v>
      </c>
      <c r="F70" s="121">
        <v>26.079</v>
      </c>
      <c r="G70" s="120"/>
      <c r="H70" s="120"/>
      <c r="I70" s="160"/>
      <c r="J70" s="133"/>
    </row>
    <row r="71" spans="1:10" s="9" customFormat="1" ht="18.75" customHeight="1">
      <c r="A71" s="243"/>
      <c r="B71" s="245"/>
      <c r="C71" s="204"/>
      <c r="D71" s="196"/>
      <c r="E71" s="46" t="s">
        <v>36</v>
      </c>
      <c r="F71" s="121"/>
      <c r="G71" s="120"/>
      <c r="H71" s="120"/>
      <c r="I71" s="168">
        <v>1794</v>
      </c>
      <c r="J71" s="133"/>
    </row>
    <row r="72" spans="1:10" s="9" customFormat="1" ht="18.75" customHeight="1">
      <c r="A72" s="243"/>
      <c r="B72" s="245"/>
      <c r="C72" s="204"/>
      <c r="D72" s="196"/>
      <c r="E72" s="46" t="s">
        <v>38</v>
      </c>
      <c r="F72" s="121">
        <v>10</v>
      </c>
      <c r="G72" s="120"/>
      <c r="H72" s="120"/>
      <c r="I72" s="168"/>
      <c r="J72" s="19"/>
    </row>
    <row r="73" spans="1:10" s="9" customFormat="1" ht="18.75" customHeight="1">
      <c r="A73" s="243"/>
      <c r="B73" s="245"/>
      <c r="C73" s="204"/>
      <c r="D73" s="196"/>
      <c r="E73" s="46" t="s">
        <v>39</v>
      </c>
      <c r="F73" s="121"/>
      <c r="G73" s="120"/>
      <c r="H73" s="120"/>
      <c r="I73" s="168">
        <v>2385</v>
      </c>
      <c r="J73" s="19"/>
    </row>
    <row r="74" spans="1:10" s="9" customFormat="1" ht="18.75" customHeight="1" thickBot="1">
      <c r="A74" s="243"/>
      <c r="B74" s="245"/>
      <c r="C74" s="204"/>
      <c r="D74" s="196"/>
      <c r="E74" s="122" t="s">
        <v>75</v>
      </c>
      <c r="F74" s="124"/>
      <c r="G74" s="135">
        <v>81</v>
      </c>
      <c r="H74" s="71"/>
      <c r="I74" s="155"/>
      <c r="J74" s="132"/>
    </row>
    <row r="75" spans="1:10" s="9" customFormat="1" ht="18.75" customHeight="1" thickBot="1">
      <c r="A75" s="243"/>
      <c r="B75" s="245"/>
      <c r="C75" s="205"/>
      <c r="D75" s="190"/>
      <c r="E75" s="131" t="s">
        <v>44</v>
      </c>
      <c r="F75" s="123">
        <f>SUM(F68:F74)</f>
        <v>36.079</v>
      </c>
      <c r="G75" s="145">
        <f>SUM(G68:G74)</f>
        <v>702.8299999999999</v>
      </c>
      <c r="H75" s="145">
        <f>SUM(H68:H74)</f>
        <v>590.99</v>
      </c>
      <c r="I75" s="167">
        <f>SUM(I68:I74)</f>
        <v>4179</v>
      </c>
      <c r="J75" s="130"/>
    </row>
    <row r="76" spans="1:10" s="9" customFormat="1" ht="21" customHeight="1">
      <c r="A76" s="243"/>
      <c r="B76" s="245"/>
      <c r="C76" s="192" t="s">
        <v>73</v>
      </c>
      <c r="D76" s="195" t="s">
        <v>10</v>
      </c>
      <c r="E76" s="18" t="s">
        <v>51</v>
      </c>
      <c r="F76" s="125"/>
      <c r="G76" s="27">
        <v>2</v>
      </c>
      <c r="H76" s="61"/>
      <c r="I76" s="161"/>
      <c r="J76" s="25"/>
    </row>
    <row r="77" spans="1:10" s="9" customFormat="1" ht="21" customHeight="1">
      <c r="A77" s="243"/>
      <c r="B77" s="245"/>
      <c r="C77" s="193"/>
      <c r="D77" s="196"/>
      <c r="E77" s="28" t="s">
        <v>50</v>
      </c>
      <c r="F77" s="121"/>
      <c r="G77" s="120"/>
      <c r="H77" s="115">
        <v>5</v>
      </c>
      <c r="I77" s="160"/>
      <c r="J77" s="126"/>
    </row>
    <row r="78" spans="1:10" s="9" customFormat="1" ht="21" customHeight="1" thickBot="1">
      <c r="A78" s="243"/>
      <c r="B78" s="245"/>
      <c r="C78" s="193"/>
      <c r="D78" s="196"/>
      <c r="E78" s="28" t="s">
        <v>52</v>
      </c>
      <c r="F78" s="134"/>
      <c r="G78" s="22"/>
      <c r="H78" s="119">
        <v>1</v>
      </c>
      <c r="I78" s="170"/>
      <c r="J78" s="23"/>
    </row>
    <row r="79" spans="1:10" s="9" customFormat="1" ht="18.75" customHeight="1" thickBot="1">
      <c r="A79" s="243"/>
      <c r="B79" s="245"/>
      <c r="C79" s="194"/>
      <c r="D79" s="190"/>
      <c r="E79" s="129" t="s">
        <v>44</v>
      </c>
      <c r="F79" s="127"/>
      <c r="G79" s="175">
        <f>G76+G77+G78</f>
        <v>2</v>
      </c>
      <c r="H79" s="175">
        <f>H76+H77+H78</f>
        <v>6</v>
      </c>
      <c r="I79" s="171"/>
      <c r="J79" s="140"/>
    </row>
    <row r="80" spans="1:10" s="9" customFormat="1" ht="18" thickBot="1">
      <c r="A80" s="244"/>
      <c r="B80" s="246"/>
      <c r="C80" s="128" t="s">
        <v>3</v>
      </c>
      <c r="D80" s="141"/>
      <c r="E80" s="26"/>
      <c r="F80" s="123">
        <f>F67+F75+F79</f>
        <v>91.584</v>
      </c>
      <c r="G80" s="145">
        <f>G67+G75+G79</f>
        <v>1016.8299999999999</v>
      </c>
      <c r="H80" s="145">
        <f>H67+H75+H79</f>
        <v>880.99</v>
      </c>
      <c r="I80" s="167">
        <f>I67+I75+I79</f>
        <v>6756</v>
      </c>
      <c r="J80" s="130"/>
    </row>
    <row r="81" spans="1:10" s="9" customFormat="1" ht="18" hidden="1">
      <c r="A81" s="230" t="s">
        <v>60</v>
      </c>
      <c r="B81" s="232" t="s">
        <v>61</v>
      </c>
      <c r="C81" s="21">
        <v>10116</v>
      </c>
      <c r="D81" s="18" t="s">
        <v>10</v>
      </c>
      <c r="E81" s="62" t="s">
        <v>62</v>
      </c>
      <c r="F81" s="24"/>
      <c r="G81" s="27"/>
      <c r="H81" s="27"/>
      <c r="I81" s="84"/>
      <c r="J81" s="25"/>
    </row>
    <row r="82" spans="1:10" s="9" customFormat="1" ht="19.5" customHeight="1" hidden="1" thickBot="1">
      <c r="A82" s="231"/>
      <c r="B82" s="233"/>
      <c r="C82" s="136"/>
      <c r="D82" s="51" t="s">
        <v>44</v>
      </c>
      <c r="E82" s="93"/>
      <c r="F82" s="71">
        <f>F81</f>
        <v>0</v>
      </c>
      <c r="G82" s="71">
        <f>G81</f>
        <v>0</v>
      </c>
      <c r="H82" s="71">
        <f>H81</f>
        <v>0</v>
      </c>
      <c r="I82" s="155">
        <f>I81</f>
        <v>0</v>
      </c>
      <c r="J82" s="72"/>
    </row>
    <row r="83" spans="1:10" s="9" customFormat="1" ht="19.5" customHeight="1">
      <c r="A83" s="255" t="s">
        <v>89</v>
      </c>
      <c r="B83" s="257" t="s">
        <v>85</v>
      </c>
      <c r="C83" s="257">
        <v>110205</v>
      </c>
      <c r="D83" s="257" t="s">
        <v>10</v>
      </c>
      <c r="E83" s="62" t="s">
        <v>86</v>
      </c>
      <c r="F83" s="27">
        <v>4.5</v>
      </c>
      <c r="G83" s="61"/>
      <c r="H83" s="61"/>
      <c r="I83" s="161"/>
      <c r="J83" s="25"/>
    </row>
    <row r="84" spans="1:10" s="9" customFormat="1" ht="24.75" customHeight="1" thickBot="1">
      <c r="A84" s="256"/>
      <c r="B84" s="258"/>
      <c r="C84" s="258"/>
      <c r="D84" s="258"/>
      <c r="E84" s="88" t="s">
        <v>44</v>
      </c>
      <c r="F84" s="178">
        <f>SUM(F82:F83)</f>
        <v>4.5</v>
      </c>
      <c r="G84" s="178"/>
      <c r="H84" s="178"/>
      <c r="I84" s="178"/>
      <c r="J84" s="179"/>
    </row>
    <row r="85" spans="1:10" s="9" customFormat="1" ht="37.5" customHeight="1" thickBot="1">
      <c r="A85" s="228" t="s">
        <v>90</v>
      </c>
      <c r="B85" s="261" t="s">
        <v>81</v>
      </c>
      <c r="C85" s="259">
        <v>10116</v>
      </c>
      <c r="D85" s="259" t="s">
        <v>10</v>
      </c>
      <c r="E85" s="176" t="s">
        <v>82</v>
      </c>
      <c r="F85" s="22"/>
      <c r="G85" s="22"/>
      <c r="H85" s="22"/>
      <c r="I85" s="177">
        <v>116</v>
      </c>
      <c r="J85" s="23"/>
    </row>
    <row r="86" spans="1:10" s="9" customFormat="1" ht="23.25" customHeight="1" thickBot="1">
      <c r="A86" s="229"/>
      <c r="B86" s="262"/>
      <c r="C86" s="260"/>
      <c r="D86" s="260"/>
      <c r="E86" s="159" t="s">
        <v>44</v>
      </c>
      <c r="F86" s="156"/>
      <c r="G86" s="156"/>
      <c r="H86" s="156"/>
      <c r="I86" s="172">
        <f>I85</f>
        <v>116</v>
      </c>
      <c r="J86" s="157"/>
    </row>
    <row r="87" spans="1:10" s="9" customFormat="1" ht="19.5" customHeight="1">
      <c r="A87" s="253" t="s">
        <v>83</v>
      </c>
      <c r="B87" s="247" t="s">
        <v>10</v>
      </c>
      <c r="C87" s="248"/>
      <c r="D87" s="248"/>
      <c r="E87" s="249"/>
      <c r="F87" s="164">
        <f>F58+F80+F84+F86</f>
        <v>188.38400000000001</v>
      </c>
      <c r="G87" s="162">
        <f>G58+G80+G84+G86</f>
        <v>3767.48</v>
      </c>
      <c r="H87" s="162">
        <f>H58+H80+H84+H86</f>
        <v>4259.48</v>
      </c>
      <c r="I87" s="173">
        <f>I58+I80+I84+I86</f>
        <v>7072</v>
      </c>
      <c r="J87" s="185"/>
    </row>
    <row r="88" spans="1:10" s="9" customFormat="1" ht="29.25" customHeight="1" thickBot="1">
      <c r="A88" s="254"/>
      <c r="B88" s="250" t="s">
        <v>84</v>
      </c>
      <c r="C88" s="251"/>
      <c r="D88" s="251"/>
      <c r="E88" s="252"/>
      <c r="F88" s="165">
        <f>F87</f>
        <v>188.38400000000001</v>
      </c>
      <c r="G88" s="163">
        <f>G87</f>
        <v>3767.48</v>
      </c>
      <c r="H88" s="163">
        <f>H87</f>
        <v>4259.48</v>
      </c>
      <c r="I88" s="174">
        <f>I87</f>
        <v>7072</v>
      </c>
      <c r="J88" s="186"/>
    </row>
    <row r="89" spans="1:10" s="9" customFormat="1" ht="19.5" customHeight="1">
      <c r="A89" s="158"/>
      <c r="B89" s="154"/>
      <c r="C89" s="154"/>
      <c r="D89" s="154"/>
      <c r="E89" s="154"/>
      <c r="F89" s="152"/>
      <c r="G89" s="152"/>
      <c r="H89" s="152"/>
      <c r="I89" s="153"/>
      <c r="J89" s="152"/>
    </row>
    <row r="90" spans="1:9" s="1" customFormat="1" ht="25.5" customHeight="1">
      <c r="A90" s="183" t="s">
        <v>94</v>
      </c>
      <c r="B90" s="184"/>
      <c r="C90" s="184"/>
      <c r="D90" s="184"/>
      <c r="E90" s="187"/>
      <c r="F90" s="184"/>
      <c r="G90" s="184"/>
      <c r="H90" s="184" t="s">
        <v>95</v>
      </c>
      <c r="I90" s="184"/>
    </row>
  </sheetData>
  <mergeCells count="35">
    <mergeCell ref="B87:E87"/>
    <mergeCell ref="B88:E88"/>
    <mergeCell ref="A87:A88"/>
    <mergeCell ref="A83:A84"/>
    <mergeCell ref="B83:B84"/>
    <mergeCell ref="C83:C84"/>
    <mergeCell ref="D83:D84"/>
    <mergeCell ref="D85:D86"/>
    <mergeCell ref="C85:C86"/>
    <mergeCell ref="B85:B86"/>
    <mergeCell ref="A85:A86"/>
    <mergeCell ref="A81:A82"/>
    <mergeCell ref="B81:B82"/>
    <mergeCell ref="B11:B54"/>
    <mergeCell ref="B55:B58"/>
    <mergeCell ref="A55:A58"/>
    <mergeCell ref="A59:A80"/>
    <mergeCell ref="B59:B80"/>
    <mergeCell ref="G7:H8"/>
    <mergeCell ref="C7:C9"/>
    <mergeCell ref="D7:D9"/>
    <mergeCell ref="A5:J5"/>
    <mergeCell ref="F7:F9"/>
    <mergeCell ref="I7:I9"/>
    <mergeCell ref="J7:J9"/>
    <mergeCell ref="A7:A9"/>
    <mergeCell ref="B7:B9"/>
    <mergeCell ref="E7:E9"/>
    <mergeCell ref="C76:C79"/>
    <mergeCell ref="D76:D79"/>
    <mergeCell ref="A11:A54"/>
    <mergeCell ref="C59:C67"/>
    <mergeCell ref="D59:D67"/>
    <mergeCell ref="D68:D75"/>
    <mergeCell ref="C68:C75"/>
  </mergeCells>
  <printOptions/>
  <pageMargins left="0.1968503937007874" right="0.23" top="0.2362204724409449" bottom="0.11811023622047245" header="0.1968503937007874" footer="0.15748031496062992"/>
  <pageSetup fitToHeight="3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vd-zag1</cp:lastModifiedBy>
  <cp:lastPrinted>2012-12-24T08:49:18Z</cp:lastPrinted>
  <dcterms:created xsi:type="dcterms:W3CDTF">2009-01-12T08:14:55Z</dcterms:created>
  <dcterms:modified xsi:type="dcterms:W3CDTF">2012-12-25T13:22:45Z</dcterms:modified>
  <cp:category/>
  <cp:version/>
  <cp:contentType/>
  <cp:contentStatus/>
</cp:coreProperties>
</file>