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БРОНЬ 2002" sheetId="1" r:id="rId1"/>
    <sheet name="БРОНЬ 2005" sheetId="2" r:id="rId2"/>
    <sheet name="бронь2008" sheetId="3" r:id="rId3"/>
  </sheets>
  <definedNames>
    <definedName name="_xlnm.Print_Area" localSheetId="0">'БРОНЬ 2002'!$A$1:$L$135</definedName>
    <definedName name="_xlnm.Print_Area" localSheetId="1">'БРОНЬ 2005'!$A$1:$L$69</definedName>
  </definedNames>
  <calcPr fullCalcOnLoad="1"/>
</workbook>
</file>

<file path=xl/sharedStrings.xml><?xml version="1.0" encoding="utf-8"?>
<sst xmlns="http://schemas.openxmlformats.org/spreadsheetml/2006/main" count="337" uniqueCount="228">
  <si>
    <t xml:space="preserve">БРОНЮВАННЯ РОБОЧИХ МІСЦЬ </t>
  </si>
  <si>
    <t>Назва підприємства, установи чи організіції</t>
  </si>
  <si>
    <t>Форма власності</t>
  </si>
  <si>
    <t>Всього чоловік</t>
  </si>
  <si>
    <t>в тому числі за категоріями відповідно до ст.5 Закону Укараїни " Про зайнятість населення "</t>
  </si>
  <si>
    <t>Жінки, які мають дітей до 6р.,одинокі матері з дітьми до 14р.,або дітьми інвалідами</t>
  </si>
  <si>
    <t>Молодь, яка залишилась без піклування батьків ( сироти )</t>
  </si>
  <si>
    <t>Особи звільнені після відбуття покарання з установ що його виконують, або ЛТП</t>
  </si>
  <si>
    <t>Адреса підприємства, установи чи организайії.</t>
  </si>
  <si>
    <t>Телефон відділу кадрів</t>
  </si>
  <si>
    <t>Всього по м. Нова Каховка:</t>
  </si>
  <si>
    <t>ОБРОБНА ПРОМИСЛОВІСТЬ:</t>
  </si>
  <si>
    <t>ВАТ " Південелектромаш "</t>
  </si>
  <si>
    <t>к</t>
  </si>
  <si>
    <t>ВАТ " Новокаховський комбінат хлібопродуктів "</t>
  </si>
  <si>
    <t>д</t>
  </si>
  <si>
    <t>ВАТ " Новокаховський завод плавлених сирів "</t>
  </si>
  <si>
    <t>п</t>
  </si>
  <si>
    <t>ВАТ " МЗЗ "</t>
  </si>
  <si>
    <t>ЗАТ " Завод крупних електричних машин "</t>
  </si>
  <si>
    <t>ВАТ " Укргідромех "</t>
  </si>
  <si>
    <t>ЗАТ " Гідромонтаж "</t>
  </si>
  <si>
    <t>ВАТ " ПДБП - 7 "</t>
  </si>
  <si>
    <t>БУДІВНИЦТВО :</t>
  </si>
  <si>
    <t>Новокаховське шляхово експлуатаційне управління</t>
  </si>
  <si>
    <t>ПМП " Віра "</t>
  </si>
  <si>
    <t>РБК " Ротор "</t>
  </si>
  <si>
    <t>ОПЕРАЦІЇ З НЕРУХОМІСТЮ, ЗДІЙСНЮВАЛЬНІ ПІД НАЙМ:</t>
  </si>
  <si>
    <t>ДКП " Ольвія "</t>
  </si>
  <si>
    <t>вул. Електомашинобудівників, 26</t>
  </si>
  <si>
    <t>4-51-81      5-07-11</t>
  </si>
  <si>
    <t>ПП " Сігма "</t>
  </si>
  <si>
    <t>ОПТОВА Й РОЗДРІБНА ТОРГІВЛЯ: ТОРГІВЛЯ ТРАНСПОРТНИМИ ЗАСОБАМИ:</t>
  </si>
  <si>
    <t>ТОВ " Струмок "</t>
  </si>
  <si>
    <t>ТОВ " Союздрук "</t>
  </si>
  <si>
    <t>ТОВ " Тавіс "</t>
  </si>
  <si>
    <t>вул. Фабрична, 6</t>
  </si>
  <si>
    <t>СІЛЬСЬКЕ ГОСПОДАРСТВО, МИСЛИЦТВО ТА ЛІСОВЕ ГОСПОДАРСТВО:</t>
  </si>
  <si>
    <t>ДП " ДАФ Солодухіна "</t>
  </si>
  <si>
    <t>п. Дніпряни вул. 1-го Травня,8</t>
  </si>
  <si>
    <t>4-33-76</t>
  </si>
  <si>
    <t>с.Райське</t>
  </si>
  <si>
    <t>ДП " Таврія - 2 " ВАТ " АПФ Таврія "</t>
  </si>
  <si>
    <t>с.Тополівка</t>
  </si>
  <si>
    <t xml:space="preserve"> 7-53-70</t>
  </si>
  <si>
    <t xml:space="preserve"> 7-62-31</t>
  </si>
  <si>
    <t>КОЛЕКТИВНІ, ГРОМАДСЬКІ ТА ОСОБИСТІ ПОСЛУГИ:</t>
  </si>
  <si>
    <t>ВАТ " АТП - 2163 "</t>
  </si>
  <si>
    <t>вул. Промислова, 3</t>
  </si>
  <si>
    <t>ККП м. Нова Каховка</t>
  </si>
  <si>
    <t>вул. Дзержинського, 43</t>
  </si>
  <si>
    <t>4-33-21</t>
  </si>
  <si>
    <t>4-14-71</t>
  </si>
  <si>
    <t>м. Таврійськ пров. Комунальний, 1</t>
  </si>
  <si>
    <t>ОСВІТА:</t>
  </si>
  <si>
    <t>ВАТ " БМУ - 8 "</t>
  </si>
  <si>
    <t>м. Таврійськ вул. Промислова, 13</t>
  </si>
  <si>
    <t>вул. Південна, 1</t>
  </si>
  <si>
    <t>вул. Латишських Стрильців, 1</t>
  </si>
  <si>
    <t>вул. Першотравнева, 35</t>
  </si>
  <si>
    <t>м. Таврійськ вул. Промислова, 2</t>
  </si>
  <si>
    <t>вул. Піонерська, 19</t>
  </si>
  <si>
    <t>вул. П. Комуни, 1</t>
  </si>
  <si>
    <t>вул. Промислова, 2</t>
  </si>
  <si>
    <t>4-21-83</t>
  </si>
  <si>
    <t>вул. Фабрична, 1</t>
  </si>
  <si>
    <t>вул. Щорса, 24</t>
  </si>
  <si>
    <t>вул. Першотравнева 37</t>
  </si>
  <si>
    <t>7-30-72</t>
  </si>
  <si>
    <t>4-52-46</t>
  </si>
  <si>
    <t>5-16-19</t>
  </si>
  <si>
    <t>5-15-33</t>
  </si>
  <si>
    <t>4-52-03</t>
  </si>
  <si>
    <t>пл. Сільських Будівників, 1</t>
  </si>
  <si>
    <t>2-27-41</t>
  </si>
  <si>
    <t>пр. Перемоги, 18</t>
  </si>
  <si>
    <t>вул. Виноградна, 2</t>
  </si>
  <si>
    <t>пр. Дніпровський, 20</t>
  </si>
  <si>
    <t>вул. Горького, 1</t>
  </si>
  <si>
    <t>Молодь, яка закінчила ЗОШ, профес., і навчально-виховні заклади і не отримала направлення на роботу</t>
  </si>
  <si>
    <t>Молодь, яка звільнилась із строкової або альтернативної службита якій надається перше робоче місце</t>
  </si>
  <si>
    <t>Молодь, якій виповнилося 15р.,і яка, як виняток, може прийматися на роботу</t>
  </si>
  <si>
    <t>Особи передпенсійного віку</t>
  </si>
  <si>
    <t>Назва підприємств, установ чи організацій</t>
  </si>
  <si>
    <t>в тому числі за категоріями відповідно до ст.5 Закону України " Про зайнятість населення "</t>
  </si>
  <si>
    <t>Жінки, які мають дітей до 6р., одинокі матері з дітьми до 14р., або дітьми-інвалідами.</t>
  </si>
  <si>
    <t>Молодь, яка закінчила ЗОШ, профес. і навчально виховні заклади і не отримала направлення на роботу</t>
  </si>
  <si>
    <t>Молодь, яка звільнилась із строкової військової або альтернативної ( невійськової ) служби та який надається перше РМ</t>
  </si>
  <si>
    <t>Молодь, якій виповнилося 15р., і яка, як вийняток, може прийматися на роботу</t>
  </si>
  <si>
    <t>Адреса</t>
  </si>
  <si>
    <t>Всього по м. Нова Каховка</t>
  </si>
  <si>
    <t>ПРОМИСЛОВІСТЬ :</t>
  </si>
  <si>
    <t>вул.Першотравнева, 35</t>
  </si>
  <si>
    <t>ДП " Торговий комплекс " ВАТ " Південелектромаш "</t>
  </si>
  <si>
    <t>ВАТ " КСК "</t>
  </si>
  <si>
    <t>пр. Дніпровський, 3</t>
  </si>
  <si>
    <t>НВУ " Підземметалозахост "</t>
  </si>
  <si>
    <t>вул. Леніна, 64</t>
  </si>
  <si>
    <t>ТОВ " Дружба "</t>
  </si>
  <si>
    <t>вул. Щорса, 22</t>
  </si>
  <si>
    <t>ВАТ " Н.Каховський м'ясокомбінат "</t>
  </si>
  <si>
    <t>Таврійськ, вул. Зелена,1</t>
  </si>
  <si>
    <t>ВАТ " Приладобудівний завод Сокіл "</t>
  </si>
  <si>
    <t>пр. Перемоги, 7</t>
  </si>
  <si>
    <t>вул.Промислова, 2</t>
  </si>
  <si>
    <t>Комбінат Хлібопродуктів</t>
  </si>
  <si>
    <t>Таврійськ,вул.Промислова,13</t>
  </si>
  <si>
    <t>АТВТ " Н.Каховський меблевий комбінат "</t>
  </si>
  <si>
    <t>ВАТ " Завод плавлених сирів "</t>
  </si>
  <si>
    <t>м. Таврійськ, вул. Зелена, 1</t>
  </si>
  <si>
    <t>ВАТ " Н.Каховський хлібозавод "</t>
  </si>
  <si>
    <t>вул. Латишських Стрільців, 1</t>
  </si>
  <si>
    <t>ПП " Любава "</t>
  </si>
  <si>
    <t>вул.М.Букіна, 20</t>
  </si>
  <si>
    <t>СІЛЬСЬКЕ ГОСПОДАРСТВО:</t>
  </si>
  <si>
    <t>ВАТ " Агропромислова фірма" Таврія "</t>
  </si>
  <si>
    <t>пр. Дніпровський, 299</t>
  </si>
  <si>
    <t>Дніпрянська аграрна фірма ім. Солодухіна</t>
  </si>
  <si>
    <t>п. Дніпряни, вул. Першого травня, 8</t>
  </si>
  <si>
    <t>ДП " Таврія - 1 "</t>
  </si>
  <si>
    <t>ДП " Таврія - 2 "</t>
  </si>
  <si>
    <t>с. Тополівка, вул Виноградна,2</t>
  </si>
  <si>
    <t>Управління північно-кримського каналу</t>
  </si>
  <si>
    <t>м. Таврійськ, вул. Героїв Сталінграда, 11</t>
  </si>
  <si>
    <t>Гідрогеологомеліоративна експедиція</t>
  </si>
  <si>
    <t>м. Таврійськ, вул.Франко, 22</t>
  </si>
  <si>
    <t>ТРАНСПОРТ :</t>
  </si>
  <si>
    <t>Каховська вагонна рефрежераторна дільниця Укррефтранса</t>
  </si>
  <si>
    <t>м. Таврійськ, вул. Промислова, 20</t>
  </si>
  <si>
    <t>ВАТ " Новокаховський річковий порт "</t>
  </si>
  <si>
    <t>м. Таврійськ, вул. Портива, 1</t>
  </si>
  <si>
    <t>ЗВ'ЯЗОК :</t>
  </si>
  <si>
    <t>Центр електрозв'язку № 6 " Укртелеком "</t>
  </si>
  <si>
    <t xml:space="preserve">  - листоноша по доставці телеграм</t>
  </si>
  <si>
    <t>Новокаховський поштовий вузол зв'язку</t>
  </si>
  <si>
    <t xml:space="preserve">   - листоноша</t>
  </si>
  <si>
    <t>Підрозділ ГРД " Котедж " ВАТ  Фірми " Херсоноблагробуд "</t>
  </si>
  <si>
    <t>площа Сільських Будівельників, 1</t>
  </si>
  <si>
    <t>вул. П.Комуни, 2 - А</t>
  </si>
  <si>
    <t xml:space="preserve">  - столяр</t>
  </si>
  <si>
    <t>пр. Перемоги 31/36</t>
  </si>
  <si>
    <t>Кооператив " Ротор "</t>
  </si>
  <si>
    <t>вул. Першотравнева, 37</t>
  </si>
  <si>
    <t>ТОРГІВЛЯ :</t>
  </si>
  <si>
    <t>вул. К.Маркса, 2</t>
  </si>
  <si>
    <t>ТОВ " Комп'ютерний мир "</t>
  </si>
  <si>
    <t>вул. П.Комуни, 5 - Б</t>
  </si>
  <si>
    <t>ТОВ " Торг-сервіс "</t>
  </si>
  <si>
    <t>СП " Бірюза "</t>
  </si>
  <si>
    <t>вул. Фабрична, 7</t>
  </si>
  <si>
    <t>ПП " Агросвіт "</t>
  </si>
  <si>
    <t>КП " Весна "</t>
  </si>
  <si>
    <t>вул. К.Маркса, 26</t>
  </si>
  <si>
    <t>КП " Новосел "</t>
  </si>
  <si>
    <t>вул. Дзержинського, 17</t>
  </si>
  <si>
    <t>ПП " Смак "</t>
  </si>
  <si>
    <t>вул. Промислова, 6</t>
  </si>
  <si>
    <t>ТОВ " Лаванда "</t>
  </si>
  <si>
    <t>ТОВ " Коло "</t>
  </si>
  <si>
    <t>вул. М.Букіна, 72</t>
  </si>
  <si>
    <t>ЖИТЛОВЕ ГОСПОДАРСТВО:</t>
  </si>
  <si>
    <t>НК ЖКП " Комунсервіс "</t>
  </si>
  <si>
    <t>вул. Дзержинського, 31</t>
  </si>
  <si>
    <t>КОМУНАЛЬНЕ ГОСПОДАРСТВО :</t>
  </si>
  <si>
    <t>ТОВ " Новокаховський водоканал "</t>
  </si>
  <si>
    <t xml:space="preserve">вул. Електромашинобудівників </t>
  </si>
  <si>
    <t>ВАТ " Новокаховське теплокомуненерго "</t>
  </si>
  <si>
    <t>ОХОРОНА ЗДОРОВ'Я :</t>
  </si>
  <si>
    <t>ЗАТ " Туркомплекс " Нова Каховка "</t>
  </si>
  <si>
    <t>Новокаховська міська лікарня</t>
  </si>
  <si>
    <t>вул. К.Маркса, 33</t>
  </si>
  <si>
    <t>вул. К.Маркса, 4</t>
  </si>
  <si>
    <t>АППАРАТ УПРАВЛІННЯ :</t>
  </si>
  <si>
    <t>Новокаховський виконком</t>
  </si>
  <si>
    <t>пр. Дніпровський, 23</t>
  </si>
  <si>
    <t>пр. Дніпровський, 24</t>
  </si>
  <si>
    <t>БРОНЮВАННЯ   РОБОЧИХ МІСЦЬ</t>
  </si>
  <si>
    <t>вул.        Першотравнева, 29</t>
  </si>
  <si>
    <t>вул.       Першотравнева, 29</t>
  </si>
  <si>
    <t>вул. Першотр., 53</t>
  </si>
  <si>
    <t>вул. Першотр., 20</t>
  </si>
  <si>
    <t>вул. Дзержинського,         60-А</t>
  </si>
  <si>
    <t>вул. 60 рок Рад. влд, 7</t>
  </si>
  <si>
    <t>Новоках. відділ освіти</t>
  </si>
  <si>
    <t>Н.Ках електромех. Тех.</t>
  </si>
  <si>
    <t>Новоках агротех.коледж</t>
  </si>
  <si>
    <t>вул. Першотр., 28</t>
  </si>
  <si>
    <t>Ред. Газ. " Нова Каховка "</t>
  </si>
  <si>
    <t xml:space="preserve">Відділ охорони </t>
  </si>
  <si>
    <t>ДП " ВІТТО Інструментальне " ВАТ " Південелектромаш "</t>
  </si>
  <si>
    <t>Пансіонат " Канни "</t>
  </si>
  <si>
    <t>пл. С.Будівників, 1</t>
  </si>
  <si>
    <t>Піонер-табір " Чайка "</t>
  </si>
  <si>
    <t>Херсонські магістральні мережі</t>
  </si>
  <si>
    <t>вул. Електромашинобудівників 3</t>
  </si>
  <si>
    <t>4-21-06    4-22-45</t>
  </si>
  <si>
    <t>5-34-30       4-05-40</t>
  </si>
  <si>
    <t>ВАТ "Південелектромаш"</t>
  </si>
  <si>
    <t>ПП "Шумер"</t>
  </si>
  <si>
    <t>Додаток</t>
  </si>
  <si>
    <t>до рішення виконкому</t>
  </si>
  <si>
    <t>від___________ №___________</t>
  </si>
  <si>
    <t>Керуючий справами виконкому                                                                                         Полегенько В.М.</t>
  </si>
  <si>
    <t>ДП "Каравай" ВАТ "Новокаховський хлібозавод"</t>
  </si>
  <si>
    <t>ВАТ "Новокаховський маслозавод"</t>
  </si>
  <si>
    <t>пр. Дніпровський, 18</t>
  </si>
  <si>
    <t>4-26-75</t>
  </si>
  <si>
    <t>ТОВ "Південмлин"</t>
  </si>
  <si>
    <t>ТОВ "Олеся"</t>
  </si>
  <si>
    <t>КП "Міський водоканал"</t>
  </si>
  <si>
    <t>ВАТ "БМУ-8"</t>
  </si>
  <si>
    <t>ТОВ "Тавіс"</t>
  </si>
  <si>
    <t>с.Райське вул.Соснова 15-а</t>
  </si>
  <si>
    <t>7-07-55 7-67-27</t>
  </si>
  <si>
    <t>вул. П.Комуни, 4-а</t>
  </si>
  <si>
    <t>4-32-03</t>
  </si>
  <si>
    <t>вул.Гідробудівників, 54</t>
  </si>
  <si>
    <t>5-47-00</t>
  </si>
  <si>
    <t xml:space="preserve"> ВАТ "Фірма Херсоноблагробуд"</t>
  </si>
  <si>
    <t>Особи звільнені після відбуття покарання або примусового лікування</t>
  </si>
  <si>
    <t>Молодь, яка звільнилась із строкової або альтернативної служби та якій надається перше робоче місце</t>
  </si>
  <si>
    <t>ТОВ "РОТОР-НК"</t>
  </si>
  <si>
    <t>Будівництво будівель:</t>
  </si>
  <si>
    <t>м.Нова Каховка вул. Першотравнева 37</t>
  </si>
  <si>
    <t>(05549)72741</t>
  </si>
  <si>
    <t xml:space="preserve">Керуючий справами виконкому                                           </t>
  </si>
  <si>
    <t xml:space="preserve">В.С.Акуленко </t>
  </si>
  <si>
    <t>від_26.12.2011 № 527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</si>
</sst>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sz val="14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7"/>
      <name val="Arial Cyr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/>
    </xf>
    <xf numFmtId="14" fontId="0" fillId="0" borderId="1" xfId="0" applyNumberForma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32"/>
  <sheetViews>
    <sheetView zoomScale="75" zoomScaleNormal="75" workbookViewId="0" topLeftCell="A19">
      <selection activeCell="A42" sqref="A42:A44"/>
    </sheetView>
  </sheetViews>
  <sheetFormatPr defaultColWidth="9.00390625" defaultRowHeight="12.75"/>
  <cols>
    <col min="1" max="1" width="25.875" style="0" customWidth="1"/>
    <col min="5" max="5" width="10.375" style="0" customWidth="1"/>
    <col min="7" max="7" width="11.25390625" style="0" customWidth="1"/>
    <col min="12" max="12" width="13.625" style="0" customWidth="1"/>
  </cols>
  <sheetData>
    <row r="1" spans="1:12" ht="12.75">
      <c r="A1" s="65" t="s">
        <v>176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2" ht="12.75">
      <c r="A3" s="51" t="s">
        <v>83</v>
      </c>
      <c r="B3" s="51" t="s">
        <v>2</v>
      </c>
      <c r="C3" s="51" t="s">
        <v>3</v>
      </c>
      <c r="D3" s="16" t="s">
        <v>84</v>
      </c>
      <c r="E3" s="16"/>
      <c r="F3" s="16"/>
      <c r="G3" s="16"/>
      <c r="H3" s="16"/>
      <c r="I3" s="16"/>
      <c r="J3" s="16"/>
      <c r="K3" s="16"/>
      <c r="L3" s="16"/>
    </row>
    <row r="4" spans="1:12" ht="12.75" customHeight="1">
      <c r="A4" s="51"/>
      <c r="B4" s="51"/>
      <c r="C4" s="51"/>
      <c r="D4" s="51" t="s">
        <v>85</v>
      </c>
      <c r="E4" s="51" t="s">
        <v>86</v>
      </c>
      <c r="F4" s="51" t="s">
        <v>6</v>
      </c>
      <c r="G4" s="51" t="s">
        <v>87</v>
      </c>
      <c r="H4" s="51" t="s">
        <v>88</v>
      </c>
      <c r="I4" s="51" t="s">
        <v>82</v>
      </c>
      <c r="J4" s="51" t="s">
        <v>7</v>
      </c>
      <c r="K4" s="51" t="s">
        <v>89</v>
      </c>
      <c r="L4" s="51"/>
    </row>
    <row r="5" spans="1:12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2.7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  <c r="J18" s="7">
        <v>10</v>
      </c>
      <c r="K18" s="66">
        <v>11</v>
      </c>
      <c r="L18" s="66"/>
    </row>
    <row r="19" spans="1:12" ht="12.75">
      <c r="A19" s="16" t="s">
        <v>90</v>
      </c>
      <c r="B19" s="7">
        <v>65</v>
      </c>
      <c r="C19" s="7">
        <v>200</v>
      </c>
      <c r="D19" s="7">
        <v>81</v>
      </c>
      <c r="E19" s="7">
        <v>72</v>
      </c>
      <c r="F19" s="7">
        <v>1</v>
      </c>
      <c r="G19" s="7">
        <v>17</v>
      </c>
      <c r="H19" s="7">
        <v>1</v>
      </c>
      <c r="I19" s="7">
        <v>19</v>
      </c>
      <c r="J19" s="7">
        <v>9</v>
      </c>
      <c r="K19" s="66"/>
      <c r="L19" s="66"/>
    </row>
    <row r="20" spans="1:12" ht="12.75">
      <c r="A20" s="16" t="s">
        <v>91</v>
      </c>
      <c r="B20" s="7">
        <v>16</v>
      </c>
      <c r="C20" s="7">
        <f>C21+C22+C24+C25+C26+C27+C29+C31+C33+C34+C36+C38+C40+C42+C45+C46</f>
        <v>56</v>
      </c>
      <c r="D20" s="7">
        <f aca="true" t="shared" si="0" ref="D20:J20">D21+D22+D24+D25+D26+D27+D29+D31+D33+D34+D36+D38+D40+D42+D45+D46</f>
        <v>14</v>
      </c>
      <c r="E20" s="7">
        <f t="shared" si="0"/>
        <v>27</v>
      </c>
      <c r="F20" s="7">
        <f t="shared" si="0"/>
        <v>2</v>
      </c>
      <c r="G20" s="7">
        <f t="shared" si="0"/>
        <v>4</v>
      </c>
      <c r="H20" s="7">
        <f t="shared" si="0"/>
        <v>1</v>
      </c>
      <c r="I20" s="7">
        <f t="shared" si="0"/>
        <v>4</v>
      </c>
      <c r="J20" s="7">
        <f t="shared" si="0"/>
        <v>3</v>
      </c>
      <c r="K20" s="66"/>
      <c r="L20" s="66"/>
    </row>
    <row r="21" spans="1:12" ht="12.75">
      <c r="A21" s="16" t="s">
        <v>12</v>
      </c>
      <c r="B21" s="7" t="s">
        <v>13</v>
      </c>
      <c r="C21" s="7">
        <f>D21+E21+F21+G21+H21+I21+J21</f>
        <v>12</v>
      </c>
      <c r="D21" s="7">
        <v>1</v>
      </c>
      <c r="E21" s="7">
        <v>9</v>
      </c>
      <c r="F21" s="7">
        <v>1</v>
      </c>
      <c r="G21" s="7">
        <v>0</v>
      </c>
      <c r="H21" s="7">
        <v>1</v>
      </c>
      <c r="I21" s="7">
        <v>0</v>
      </c>
      <c r="J21" s="7">
        <v>0</v>
      </c>
      <c r="K21" s="16" t="s">
        <v>92</v>
      </c>
      <c r="L21" s="16"/>
    </row>
    <row r="22" spans="1:12" ht="12.75">
      <c r="A22" s="52" t="s">
        <v>93</v>
      </c>
      <c r="B22" s="51" t="s">
        <v>13</v>
      </c>
      <c r="C22" s="53">
        <v>1</v>
      </c>
      <c r="D22" s="51"/>
      <c r="E22" s="51"/>
      <c r="F22" s="51"/>
      <c r="G22" s="51"/>
      <c r="H22" s="51"/>
      <c r="I22" s="51"/>
      <c r="J22" s="51">
        <v>1</v>
      </c>
      <c r="K22" s="52" t="s">
        <v>92</v>
      </c>
      <c r="L22" s="52"/>
    </row>
    <row r="23" spans="1:12" ht="12.75">
      <c r="A23" s="52"/>
      <c r="B23" s="51"/>
      <c r="C23" s="55"/>
      <c r="D23" s="51"/>
      <c r="E23" s="51"/>
      <c r="F23" s="51"/>
      <c r="G23" s="51"/>
      <c r="H23" s="51"/>
      <c r="I23" s="51"/>
      <c r="J23" s="51"/>
      <c r="K23" s="52"/>
      <c r="L23" s="52"/>
    </row>
    <row r="24" spans="1:12" ht="12.75">
      <c r="A24" s="16" t="s">
        <v>94</v>
      </c>
      <c r="B24" s="7" t="s">
        <v>13</v>
      </c>
      <c r="C24" s="7">
        <v>1</v>
      </c>
      <c r="D24" s="7"/>
      <c r="E24" s="7"/>
      <c r="F24" s="7"/>
      <c r="G24" s="7"/>
      <c r="H24" s="7"/>
      <c r="I24" s="7"/>
      <c r="J24" s="7">
        <v>1</v>
      </c>
      <c r="K24" s="16" t="s">
        <v>95</v>
      </c>
      <c r="L24" s="16"/>
    </row>
    <row r="25" spans="1:12" ht="12.75">
      <c r="A25" s="16" t="s">
        <v>96</v>
      </c>
      <c r="B25" s="7" t="s">
        <v>13</v>
      </c>
      <c r="C25" s="7">
        <v>1</v>
      </c>
      <c r="D25" s="7">
        <v>1</v>
      </c>
      <c r="E25" s="7"/>
      <c r="F25" s="7"/>
      <c r="G25" s="7"/>
      <c r="H25" s="7"/>
      <c r="I25" s="7"/>
      <c r="J25" s="7"/>
      <c r="K25" s="16" t="s">
        <v>97</v>
      </c>
      <c r="L25" s="16"/>
    </row>
    <row r="26" spans="1:12" ht="12.75">
      <c r="A26" s="16" t="s">
        <v>98</v>
      </c>
      <c r="B26" s="7" t="s">
        <v>13</v>
      </c>
      <c r="C26" s="7">
        <v>1</v>
      </c>
      <c r="D26" s="7"/>
      <c r="E26" s="7"/>
      <c r="F26" s="7"/>
      <c r="G26" s="7">
        <v>1</v>
      </c>
      <c r="H26" s="7"/>
      <c r="I26" s="7"/>
      <c r="J26" s="7"/>
      <c r="K26" s="16" t="s">
        <v>99</v>
      </c>
      <c r="L26" s="16"/>
    </row>
    <row r="27" spans="1:12" ht="12.75" customHeight="1">
      <c r="A27" s="52" t="s">
        <v>19</v>
      </c>
      <c r="B27" s="51" t="s">
        <v>13</v>
      </c>
      <c r="C27" s="51">
        <v>10</v>
      </c>
      <c r="D27" s="51">
        <v>3</v>
      </c>
      <c r="E27" s="51">
        <v>4</v>
      </c>
      <c r="F27" s="51"/>
      <c r="G27" s="51">
        <v>2</v>
      </c>
      <c r="H27" s="51"/>
      <c r="I27" s="51">
        <v>0</v>
      </c>
      <c r="J27" s="51">
        <v>1</v>
      </c>
      <c r="K27" s="52" t="s">
        <v>92</v>
      </c>
      <c r="L27" s="52"/>
    </row>
    <row r="28" spans="1:12" ht="12.75">
      <c r="A28" s="52"/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52"/>
    </row>
    <row r="29" spans="1:12" ht="12.75" customHeight="1">
      <c r="A29" s="52" t="s">
        <v>100</v>
      </c>
      <c r="B29" s="51" t="s">
        <v>13</v>
      </c>
      <c r="C29" s="51">
        <v>2</v>
      </c>
      <c r="D29" s="51"/>
      <c r="E29" s="51"/>
      <c r="F29" s="51"/>
      <c r="G29" s="51"/>
      <c r="H29" s="51"/>
      <c r="I29" s="51">
        <v>2</v>
      </c>
      <c r="J29" s="51"/>
      <c r="K29" s="52" t="s">
        <v>101</v>
      </c>
      <c r="L29" s="52"/>
    </row>
    <row r="30" spans="1:12" ht="12.75">
      <c r="A30" s="52"/>
      <c r="B30" s="51"/>
      <c r="C30" s="51"/>
      <c r="D30" s="51"/>
      <c r="E30" s="51"/>
      <c r="F30" s="51"/>
      <c r="G30" s="51"/>
      <c r="H30" s="51"/>
      <c r="I30" s="51"/>
      <c r="J30" s="51"/>
      <c r="K30" s="52"/>
      <c r="L30" s="52"/>
    </row>
    <row r="31" spans="1:12" ht="12.75" customHeight="1">
      <c r="A31" s="52" t="s">
        <v>102</v>
      </c>
      <c r="B31" s="51" t="s">
        <v>13</v>
      </c>
      <c r="C31" s="51">
        <v>3</v>
      </c>
      <c r="D31" s="51">
        <v>1</v>
      </c>
      <c r="E31" s="51">
        <v>1</v>
      </c>
      <c r="F31" s="51"/>
      <c r="G31" s="51"/>
      <c r="H31" s="51"/>
      <c r="I31" s="51"/>
      <c r="J31" s="51"/>
      <c r="K31" s="52" t="s">
        <v>103</v>
      </c>
      <c r="L31" s="52"/>
    </row>
    <row r="32" spans="1:12" ht="12.75">
      <c r="A32" s="52"/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2"/>
    </row>
    <row r="33" spans="1:12" ht="12.75">
      <c r="A33" s="16" t="s">
        <v>20</v>
      </c>
      <c r="B33" s="7" t="s">
        <v>13</v>
      </c>
      <c r="C33" s="7">
        <v>2</v>
      </c>
      <c r="D33" s="7">
        <v>1</v>
      </c>
      <c r="E33" s="7">
        <v>1</v>
      </c>
      <c r="F33" s="7"/>
      <c r="G33" s="7"/>
      <c r="H33" s="7"/>
      <c r="I33" s="7"/>
      <c r="J33" s="7"/>
      <c r="K33" s="16" t="s">
        <v>104</v>
      </c>
      <c r="L33" s="16"/>
    </row>
    <row r="34" spans="1:12" ht="12.75">
      <c r="A34" s="52" t="s">
        <v>105</v>
      </c>
      <c r="B34" s="51" t="s">
        <v>15</v>
      </c>
      <c r="C34" s="51">
        <v>3</v>
      </c>
      <c r="D34" s="51">
        <v>1</v>
      </c>
      <c r="E34" s="51">
        <v>1</v>
      </c>
      <c r="F34" s="51"/>
      <c r="G34" s="51"/>
      <c r="H34" s="51"/>
      <c r="I34" s="51">
        <v>1</v>
      </c>
      <c r="J34" s="51"/>
      <c r="K34" s="52" t="s">
        <v>106</v>
      </c>
      <c r="L34" s="52"/>
    </row>
    <row r="35" spans="1:12" ht="12.75">
      <c r="A35" s="52"/>
      <c r="B35" s="51"/>
      <c r="C35" s="51"/>
      <c r="D35" s="51"/>
      <c r="E35" s="51"/>
      <c r="F35" s="51"/>
      <c r="G35" s="51">
        <v>1</v>
      </c>
      <c r="H35" s="51"/>
      <c r="I35" s="51"/>
      <c r="J35" s="51"/>
      <c r="K35" s="52"/>
      <c r="L35" s="52"/>
    </row>
    <row r="36" spans="1:12" ht="12.75" customHeight="1">
      <c r="A36" s="52" t="s">
        <v>107</v>
      </c>
      <c r="B36" s="51" t="s">
        <v>13</v>
      </c>
      <c r="C36" s="51">
        <v>2</v>
      </c>
      <c r="D36" s="51">
        <v>1</v>
      </c>
      <c r="E36" s="51"/>
      <c r="F36" s="51"/>
      <c r="G36" s="51"/>
      <c r="H36" s="51"/>
      <c r="I36" s="51">
        <v>1</v>
      </c>
      <c r="J36" s="51"/>
      <c r="K36" s="52" t="s">
        <v>57</v>
      </c>
      <c r="L36" s="52"/>
    </row>
    <row r="37" spans="1:12" ht="12.75">
      <c r="A37" s="52"/>
      <c r="B37" s="51"/>
      <c r="C37" s="51"/>
      <c r="D37" s="51"/>
      <c r="E37" s="51"/>
      <c r="F37" s="51"/>
      <c r="G37" s="51"/>
      <c r="H37" s="51"/>
      <c r="I37" s="51"/>
      <c r="J37" s="51"/>
      <c r="K37" s="52"/>
      <c r="L37" s="52"/>
    </row>
    <row r="38" spans="1:12" ht="12.75">
      <c r="A38" s="52" t="s">
        <v>108</v>
      </c>
      <c r="B38" s="51" t="s">
        <v>13</v>
      </c>
      <c r="C38" s="51">
        <v>4</v>
      </c>
      <c r="D38" s="51">
        <v>4</v>
      </c>
      <c r="E38" s="51"/>
      <c r="F38" s="51"/>
      <c r="G38" s="51"/>
      <c r="H38" s="51"/>
      <c r="I38" s="51"/>
      <c r="J38" s="51"/>
      <c r="K38" s="52" t="s">
        <v>109</v>
      </c>
      <c r="L38" s="52"/>
    </row>
    <row r="39" spans="1:12" ht="12.75" customHeight="1">
      <c r="A39" s="52"/>
      <c r="B39" s="51"/>
      <c r="C39" s="51">
        <v>4</v>
      </c>
      <c r="D39" s="51">
        <v>4</v>
      </c>
      <c r="E39" s="51"/>
      <c r="F39" s="51"/>
      <c r="G39" s="51"/>
      <c r="H39" s="51"/>
      <c r="I39" s="51"/>
      <c r="J39" s="51"/>
      <c r="K39" s="52"/>
      <c r="L39" s="52"/>
    </row>
    <row r="40" spans="1:12" ht="12.75">
      <c r="A40" s="52" t="s">
        <v>110</v>
      </c>
      <c r="B40" s="51" t="s">
        <v>13</v>
      </c>
      <c r="C40" s="51">
        <v>2</v>
      </c>
      <c r="D40" s="51"/>
      <c r="E40" s="51">
        <v>1</v>
      </c>
      <c r="F40" s="51">
        <v>1</v>
      </c>
      <c r="G40" s="51"/>
      <c r="H40" s="51"/>
      <c r="I40" s="51"/>
      <c r="J40" s="51"/>
      <c r="K40" s="52" t="s">
        <v>111</v>
      </c>
      <c r="L40" s="52"/>
    </row>
    <row r="41" spans="1:12" ht="12.75">
      <c r="A41" s="52"/>
      <c r="B41" s="51"/>
      <c r="C41" s="51"/>
      <c r="D41" s="51"/>
      <c r="E41" s="51"/>
      <c r="F41" s="51"/>
      <c r="G41" s="51"/>
      <c r="H41" s="51"/>
      <c r="I41" s="51"/>
      <c r="J41" s="51"/>
      <c r="K41" s="52"/>
      <c r="L41" s="52"/>
    </row>
    <row r="42" spans="1:12" ht="12.75">
      <c r="A42" s="62" t="s">
        <v>189</v>
      </c>
      <c r="B42" s="53" t="s">
        <v>13</v>
      </c>
      <c r="C42" s="53">
        <v>1</v>
      </c>
      <c r="D42" s="53"/>
      <c r="E42" s="53">
        <v>1</v>
      </c>
      <c r="F42" s="53"/>
      <c r="G42" s="53"/>
      <c r="H42" s="53"/>
      <c r="I42" s="53"/>
      <c r="J42" s="53"/>
      <c r="K42" s="56" t="s">
        <v>59</v>
      </c>
      <c r="L42" s="57"/>
    </row>
    <row r="43" spans="1:12" ht="12.75" customHeight="1">
      <c r="A43" s="63"/>
      <c r="B43" s="54"/>
      <c r="C43" s="54"/>
      <c r="D43" s="54"/>
      <c r="E43" s="54"/>
      <c r="F43" s="54"/>
      <c r="G43" s="54"/>
      <c r="H43" s="54"/>
      <c r="I43" s="54"/>
      <c r="J43" s="54"/>
      <c r="K43" s="58"/>
      <c r="L43" s="59"/>
    </row>
    <row r="44" spans="1:12" ht="12.75">
      <c r="A44" s="64"/>
      <c r="B44" s="55"/>
      <c r="C44" s="55"/>
      <c r="D44" s="55"/>
      <c r="E44" s="55"/>
      <c r="F44" s="55"/>
      <c r="G44" s="55"/>
      <c r="H44" s="55"/>
      <c r="I44" s="55"/>
      <c r="J44" s="55"/>
      <c r="K44" s="60"/>
      <c r="L44" s="61"/>
    </row>
    <row r="45" spans="1:12" ht="12.75">
      <c r="A45" s="16" t="s">
        <v>112</v>
      </c>
      <c r="B45" s="7" t="s">
        <v>13</v>
      </c>
      <c r="C45" s="7">
        <v>10</v>
      </c>
      <c r="D45" s="7">
        <v>1</v>
      </c>
      <c r="E45" s="7">
        <v>9</v>
      </c>
      <c r="F45" s="7"/>
      <c r="G45" s="7"/>
      <c r="H45" s="7"/>
      <c r="I45" s="7"/>
      <c r="J45" s="7"/>
      <c r="K45" s="16" t="s">
        <v>113</v>
      </c>
      <c r="L45" s="16"/>
    </row>
    <row r="46" spans="1:12" ht="12.75">
      <c r="A46" s="52" t="s">
        <v>193</v>
      </c>
      <c r="B46" s="51" t="s">
        <v>13</v>
      </c>
      <c r="C46" s="51">
        <v>1</v>
      </c>
      <c r="D46" s="51"/>
      <c r="E46" s="51"/>
      <c r="F46" s="51"/>
      <c r="G46" s="51">
        <v>1</v>
      </c>
      <c r="H46" s="51"/>
      <c r="I46" s="51"/>
      <c r="J46" s="51"/>
      <c r="K46" s="52" t="s">
        <v>194</v>
      </c>
      <c r="L46" s="52"/>
    </row>
    <row r="47" spans="1:12" ht="12.75">
      <c r="A47" s="52"/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52"/>
    </row>
    <row r="49" spans="1:10" ht="12.75">
      <c r="A49" t="s">
        <v>114</v>
      </c>
      <c r="B49" s="7">
        <v>6</v>
      </c>
      <c r="C49" s="7">
        <f>C50+C52+C54+C55+C57+C59</f>
        <v>50</v>
      </c>
      <c r="D49" s="7">
        <v>20</v>
      </c>
      <c r="E49" s="7">
        <v>20</v>
      </c>
      <c r="F49" s="7">
        <v>0</v>
      </c>
      <c r="G49" s="7">
        <v>4</v>
      </c>
      <c r="H49" s="7">
        <v>0</v>
      </c>
      <c r="I49" s="7">
        <v>2</v>
      </c>
      <c r="J49" s="7">
        <v>3</v>
      </c>
    </row>
    <row r="50" spans="1:12" ht="12.75">
      <c r="A50" s="52" t="s">
        <v>115</v>
      </c>
      <c r="B50" s="51" t="s">
        <v>13</v>
      </c>
      <c r="C50" s="51">
        <v>9</v>
      </c>
      <c r="D50" s="51">
        <v>4</v>
      </c>
      <c r="E50" s="51">
        <v>3</v>
      </c>
      <c r="F50" s="51"/>
      <c r="G50" s="51">
        <v>1</v>
      </c>
      <c r="H50" s="51"/>
      <c r="I50" s="51">
        <v>1</v>
      </c>
      <c r="J50" s="51"/>
      <c r="K50" s="52" t="s">
        <v>116</v>
      </c>
      <c r="L50" s="52"/>
    </row>
    <row r="51" spans="1:12" ht="12.75">
      <c r="A51" s="52"/>
      <c r="B51" s="51"/>
      <c r="C51" s="51"/>
      <c r="D51" s="51"/>
      <c r="E51" s="51"/>
      <c r="F51" s="51"/>
      <c r="G51" s="51"/>
      <c r="H51" s="51"/>
      <c r="I51" s="51"/>
      <c r="J51" s="51"/>
      <c r="K51" s="52"/>
      <c r="L51" s="52"/>
    </row>
    <row r="52" spans="1:12" ht="12.75">
      <c r="A52" s="52" t="s">
        <v>117</v>
      </c>
      <c r="B52" s="51" t="s">
        <v>13</v>
      </c>
      <c r="C52" s="51">
        <v>9</v>
      </c>
      <c r="D52" s="51">
        <v>1</v>
      </c>
      <c r="E52" s="51">
        <v>3</v>
      </c>
      <c r="F52" s="51"/>
      <c r="G52" s="51">
        <v>3</v>
      </c>
      <c r="H52" s="51"/>
      <c r="I52" s="51"/>
      <c r="J52" s="51">
        <v>2</v>
      </c>
      <c r="K52" s="52" t="s">
        <v>118</v>
      </c>
      <c r="L52" s="52"/>
    </row>
    <row r="53" spans="1:12" ht="12.75">
      <c r="A53" s="52"/>
      <c r="B53" s="51"/>
      <c r="C53" s="51"/>
      <c r="D53" s="51"/>
      <c r="E53" s="51"/>
      <c r="F53" s="51"/>
      <c r="G53" s="51"/>
      <c r="H53" s="51"/>
      <c r="I53" s="51"/>
      <c r="J53" s="51"/>
      <c r="K53" s="52"/>
      <c r="L53" s="52"/>
    </row>
    <row r="54" spans="1:12" ht="12.75">
      <c r="A54" s="16" t="s">
        <v>119</v>
      </c>
      <c r="B54" s="7" t="s">
        <v>13</v>
      </c>
      <c r="C54" s="7">
        <v>17</v>
      </c>
      <c r="D54" s="7">
        <v>10</v>
      </c>
      <c r="E54" s="7">
        <v>6</v>
      </c>
      <c r="F54" s="7"/>
      <c r="G54" s="7">
        <v>1</v>
      </c>
      <c r="H54" s="7"/>
      <c r="I54" s="7"/>
      <c r="J54" s="7"/>
      <c r="K54" s="16" t="s">
        <v>41</v>
      </c>
      <c r="L54" s="16"/>
    </row>
    <row r="55" spans="1:12" ht="12.75">
      <c r="A55" s="52" t="s">
        <v>120</v>
      </c>
      <c r="B55" s="51" t="s">
        <v>13</v>
      </c>
      <c r="C55" s="51">
        <v>10</v>
      </c>
      <c r="D55" s="51">
        <v>3</v>
      </c>
      <c r="E55" s="51">
        <v>6</v>
      </c>
      <c r="F55" s="51"/>
      <c r="G55" s="51"/>
      <c r="H55" s="51"/>
      <c r="I55" s="51">
        <v>1</v>
      </c>
      <c r="J55" s="51"/>
      <c r="K55" s="52" t="s">
        <v>121</v>
      </c>
      <c r="L55" s="52"/>
    </row>
    <row r="56" spans="1:12" ht="12.75">
      <c r="A56" s="52"/>
      <c r="B56" s="51"/>
      <c r="C56" s="51">
        <v>7</v>
      </c>
      <c r="D56" s="51">
        <v>2</v>
      </c>
      <c r="E56" s="51">
        <v>4</v>
      </c>
      <c r="F56" s="51"/>
      <c r="G56" s="51"/>
      <c r="H56" s="51"/>
      <c r="I56" s="51">
        <v>1</v>
      </c>
      <c r="J56" s="51"/>
      <c r="K56" s="52"/>
      <c r="L56" s="52"/>
    </row>
    <row r="57" spans="1:12" ht="12.75">
      <c r="A57" s="52" t="s">
        <v>122</v>
      </c>
      <c r="B57" s="51" t="s">
        <v>15</v>
      </c>
      <c r="C57" s="51">
        <v>3</v>
      </c>
      <c r="D57" s="51">
        <v>1</v>
      </c>
      <c r="E57" s="51">
        <v>1</v>
      </c>
      <c r="F57" s="51"/>
      <c r="G57" s="51"/>
      <c r="H57" s="51"/>
      <c r="I57" s="51"/>
      <c r="J57" s="51">
        <v>1</v>
      </c>
      <c r="K57" s="52" t="s">
        <v>123</v>
      </c>
      <c r="L57" s="52"/>
    </row>
    <row r="58" spans="1:12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2"/>
      <c r="L58" s="52"/>
    </row>
    <row r="59" spans="1:12" ht="12.75">
      <c r="A59" s="52" t="s">
        <v>124</v>
      </c>
      <c r="B59" s="51" t="s">
        <v>15</v>
      </c>
      <c r="C59" s="51">
        <v>2</v>
      </c>
      <c r="D59" s="51">
        <v>1</v>
      </c>
      <c r="E59" s="51">
        <v>1</v>
      </c>
      <c r="F59" s="51"/>
      <c r="G59" s="51"/>
      <c r="H59" s="51"/>
      <c r="I59" s="51"/>
      <c r="J59" s="51"/>
      <c r="K59" s="52" t="s">
        <v>125</v>
      </c>
      <c r="L59" s="52"/>
    </row>
    <row r="60" spans="1:12" ht="12.75">
      <c r="A60" s="52"/>
      <c r="B60" s="51"/>
      <c r="C60" s="51"/>
      <c r="D60" s="51"/>
      <c r="E60" s="51"/>
      <c r="F60" s="51"/>
      <c r="G60" s="51"/>
      <c r="H60" s="51"/>
      <c r="I60" s="51"/>
      <c r="J60" s="51"/>
      <c r="K60" s="52"/>
      <c r="L60" s="52"/>
    </row>
    <row r="62" spans="1:10" ht="12.75">
      <c r="A62" t="s">
        <v>126</v>
      </c>
      <c r="B62" s="7">
        <v>3</v>
      </c>
      <c r="C62" s="7">
        <v>7</v>
      </c>
      <c r="D62" s="7">
        <v>0</v>
      </c>
      <c r="E62" s="7">
        <v>5</v>
      </c>
      <c r="F62" s="7">
        <v>0</v>
      </c>
      <c r="G62" s="7">
        <v>0</v>
      </c>
      <c r="H62" s="7">
        <v>0</v>
      </c>
      <c r="I62" s="7">
        <v>2</v>
      </c>
      <c r="J62" s="7">
        <v>0</v>
      </c>
    </row>
    <row r="63" spans="1:12" ht="12.75">
      <c r="A63" s="16" t="s">
        <v>47</v>
      </c>
      <c r="B63" s="7" t="s">
        <v>13</v>
      </c>
      <c r="C63" s="7">
        <v>3</v>
      </c>
      <c r="D63" s="7"/>
      <c r="E63" s="7">
        <v>2</v>
      </c>
      <c r="F63" s="7"/>
      <c r="G63" s="7"/>
      <c r="H63" s="7"/>
      <c r="I63" s="7">
        <v>1</v>
      </c>
      <c r="J63" s="7"/>
      <c r="K63" s="16" t="s">
        <v>48</v>
      </c>
      <c r="L63" s="16"/>
    </row>
    <row r="64" spans="1:12" ht="12.75" customHeight="1">
      <c r="A64" s="52" t="s">
        <v>127</v>
      </c>
      <c r="B64" s="51" t="s">
        <v>15</v>
      </c>
      <c r="C64" s="51">
        <v>1</v>
      </c>
      <c r="D64" s="51"/>
      <c r="E64" s="51">
        <v>1</v>
      </c>
      <c r="F64" s="51"/>
      <c r="G64" s="51"/>
      <c r="H64" s="51"/>
      <c r="I64" s="51"/>
      <c r="J64" s="51"/>
      <c r="K64" s="52" t="s">
        <v>128</v>
      </c>
      <c r="L64" s="52"/>
    </row>
    <row r="65" spans="1:12" ht="12.75">
      <c r="A65" s="52"/>
      <c r="B65" s="51"/>
      <c r="C65" s="51"/>
      <c r="D65" s="51"/>
      <c r="E65" s="51"/>
      <c r="F65" s="51"/>
      <c r="G65" s="51"/>
      <c r="H65" s="51"/>
      <c r="I65" s="51"/>
      <c r="J65" s="51"/>
      <c r="K65" s="52"/>
      <c r="L65" s="52"/>
    </row>
    <row r="66" spans="1:12" ht="12.75">
      <c r="A66" s="52"/>
      <c r="B66" s="51"/>
      <c r="C66" s="51"/>
      <c r="D66" s="51"/>
      <c r="E66" s="51"/>
      <c r="F66" s="51"/>
      <c r="G66" s="51"/>
      <c r="H66" s="51"/>
      <c r="I66" s="51"/>
      <c r="J66" s="51"/>
      <c r="K66" s="52"/>
      <c r="L66" s="52"/>
    </row>
    <row r="67" spans="1:12" ht="12.75">
      <c r="A67" s="52" t="s">
        <v>129</v>
      </c>
      <c r="B67" s="51" t="s">
        <v>13</v>
      </c>
      <c r="C67" s="51">
        <v>3</v>
      </c>
      <c r="D67" s="51"/>
      <c r="E67" s="51">
        <v>2</v>
      </c>
      <c r="F67" s="51"/>
      <c r="G67" s="51"/>
      <c r="H67" s="51"/>
      <c r="I67" s="51">
        <v>1</v>
      </c>
      <c r="J67" s="51"/>
      <c r="K67" s="52" t="s">
        <v>130</v>
      </c>
      <c r="L67" s="52"/>
    </row>
    <row r="68" spans="1:12" ht="12.75">
      <c r="A68" s="52"/>
      <c r="B68" s="51"/>
      <c r="C68" s="51"/>
      <c r="D68" s="51"/>
      <c r="E68" s="51"/>
      <c r="F68" s="51"/>
      <c r="G68" s="51"/>
      <c r="H68" s="51"/>
      <c r="I68" s="51"/>
      <c r="J68" s="51"/>
      <c r="K68" s="52"/>
      <c r="L68" s="52"/>
    </row>
    <row r="70" spans="1:10" ht="12.75">
      <c r="A70" t="s">
        <v>131</v>
      </c>
      <c r="B70" s="7">
        <v>2</v>
      </c>
      <c r="C70" s="7">
        <f>C71+C75</f>
        <v>7</v>
      </c>
      <c r="D70" s="7">
        <v>6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2" ht="12.75">
      <c r="A71" s="62" t="s">
        <v>132</v>
      </c>
      <c r="B71" s="67" t="s">
        <v>15</v>
      </c>
      <c r="C71" s="67">
        <v>2</v>
      </c>
      <c r="D71" s="67"/>
      <c r="E71" s="67"/>
      <c r="F71" s="67"/>
      <c r="G71" s="67"/>
      <c r="H71" s="67"/>
      <c r="I71" s="67"/>
      <c r="J71" s="67"/>
      <c r="K71" s="56" t="s">
        <v>177</v>
      </c>
      <c r="L71" s="57"/>
    </row>
    <row r="72" spans="1:12" ht="12.75">
      <c r="A72" s="63"/>
      <c r="B72" s="68"/>
      <c r="C72" s="68"/>
      <c r="D72" s="68"/>
      <c r="E72" s="68"/>
      <c r="F72" s="68"/>
      <c r="G72" s="68"/>
      <c r="H72" s="68"/>
      <c r="I72" s="68"/>
      <c r="J72" s="68"/>
      <c r="K72" s="58"/>
      <c r="L72" s="59"/>
    </row>
    <row r="73" spans="1:12" ht="12.75">
      <c r="A73" s="63" t="s">
        <v>133</v>
      </c>
      <c r="B73" s="29"/>
      <c r="C73" s="29">
        <v>2</v>
      </c>
      <c r="D73" s="29">
        <v>2</v>
      </c>
      <c r="E73" s="29"/>
      <c r="F73" s="29"/>
      <c r="G73" s="29"/>
      <c r="H73" s="29"/>
      <c r="I73" s="29"/>
      <c r="J73" s="29"/>
      <c r="K73" s="58"/>
      <c r="L73" s="59"/>
    </row>
    <row r="74" spans="1:12" ht="12.75">
      <c r="A74" s="64"/>
      <c r="B74" s="30"/>
      <c r="C74" s="30"/>
      <c r="D74" s="30"/>
      <c r="E74" s="30"/>
      <c r="F74" s="30"/>
      <c r="G74" s="30"/>
      <c r="H74" s="30"/>
      <c r="I74" s="30"/>
      <c r="J74" s="30"/>
      <c r="K74" s="60"/>
      <c r="L74" s="61"/>
    </row>
    <row r="75" spans="1:12" ht="12.75">
      <c r="A75" s="62" t="s">
        <v>134</v>
      </c>
      <c r="B75" s="67" t="s">
        <v>15</v>
      </c>
      <c r="C75" s="67">
        <v>5</v>
      </c>
      <c r="D75" s="67"/>
      <c r="E75" s="67"/>
      <c r="F75" s="67"/>
      <c r="G75" s="67"/>
      <c r="H75" s="67"/>
      <c r="I75" s="67"/>
      <c r="J75" s="67"/>
      <c r="K75" s="56" t="s">
        <v>178</v>
      </c>
      <c r="L75" s="57"/>
    </row>
    <row r="76" spans="1:12" ht="12.75">
      <c r="A76" s="63"/>
      <c r="B76" s="68"/>
      <c r="C76" s="68"/>
      <c r="D76" s="68"/>
      <c r="E76" s="68"/>
      <c r="F76" s="68"/>
      <c r="G76" s="68"/>
      <c r="H76" s="68"/>
      <c r="I76" s="68"/>
      <c r="J76" s="68"/>
      <c r="K76" s="58"/>
      <c r="L76" s="59"/>
    </row>
    <row r="77" spans="1:12" ht="12.75">
      <c r="A77" s="5" t="s">
        <v>135</v>
      </c>
      <c r="B77" s="30"/>
      <c r="C77" s="30">
        <v>5</v>
      </c>
      <c r="D77" s="30">
        <v>4</v>
      </c>
      <c r="E77" s="30">
        <v>1</v>
      </c>
      <c r="F77" s="30"/>
      <c r="G77" s="30"/>
      <c r="H77" s="30"/>
      <c r="I77" s="30"/>
      <c r="J77" s="30"/>
      <c r="K77" s="60"/>
      <c r="L77" s="61"/>
    </row>
    <row r="79" spans="1:10" ht="12.75">
      <c r="A79" t="s">
        <v>23</v>
      </c>
      <c r="B79" s="7">
        <v>7</v>
      </c>
      <c r="C79" s="7">
        <f>C80+C81+C82+C85+C86+C88+C89</f>
        <v>18</v>
      </c>
      <c r="D79" s="7">
        <v>3</v>
      </c>
      <c r="E79" s="7">
        <v>12</v>
      </c>
      <c r="F79" s="7">
        <v>0</v>
      </c>
      <c r="G79" s="7">
        <v>3</v>
      </c>
      <c r="H79" s="7">
        <v>0</v>
      </c>
      <c r="I79" s="7">
        <v>0</v>
      </c>
      <c r="J79" s="7">
        <v>0</v>
      </c>
    </row>
    <row r="80" spans="1:12" ht="12.75">
      <c r="A80" s="16" t="s">
        <v>55</v>
      </c>
      <c r="B80" s="7" t="s">
        <v>13</v>
      </c>
      <c r="C80" s="7">
        <v>3</v>
      </c>
      <c r="D80" s="7">
        <v>1</v>
      </c>
      <c r="E80" s="7">
        <v>1</v>
      </c>
      <c r="F80" s="7"/>
      <c r="G80" s="7">
        <v>1</v>
      </c>
      <c r="H80" s="7"/>
      <c r="I80" s="7"/>
      <c r="J80" s="7"/>
      <c r="K80" s="16" t="s">
        <v>61</v>
      </c>
      <c r="L80" s="16"/>
    </row>
    <row r="81" spans="1:12" ht="12.75">
      <c r="A81" s="16" t="s">
        <v>25</v>
      </c>
      <c r="B81" s="7" t="s">
        <v>17</v>
      </c>
      <c r="C81" s="7">
        <v>1</v>
      </c>
      <c r="D81" s="7"/>
      <c r="E81" s="7">
        <v>1</v>
      </c>
      <c r="F81" s="7"/>
      <c r="G81" s="7"/>
      <c r="H81" s="7"/>
      <c r="I81" s="7"/>
      <c r="J81" s="7"/>
      <c r="K81" s="16" t="s">
        <v>66</v>
      </c>
      <c r="L81" s="16"/>
    </row>
    <row r="82" spans="1:12" ht="12.75">
      <c r="A82" s="52" t="s">
        <v>136</v>
      </c>
      <c r="B82" s="51" t="s">
        <v>13</v>
      </c>
      <c r="C82" s="51">
        <v>9</v>
      </c>
      <c r="D82" s="51">
        <v>1</v>
      </c>
      <c r="E82" s="51">
        <v>8</v>
      </c>
      <c r="F82" s="51"/>
      <c r="G82" s="51"/>
      <c r="H82" s="51"/>
      <c r="I82" s="51"/>
      <c r="J82" s="51"/>
      <c r="K82" s="52" t="s">
        <v>137</v>
      </c>
      <c r="L82" s="52"/>
    </row>
    <row r="83" spans="1:12" ht="12.75">
      <c r="A83" s="52"/>
      <c r="B83" s="51"/>
      <c r="C83" s="51"/>
      <c r="D83" s="51"/>
      <c r="E83" s="51"/>
      <c r="F83" s="51"/>
      <c r="G83" s="51"/>
      <c r="H83" s="51"/>
      <c r="I83" s="51"/>
      <c r="J83" s="51"/>
      <c r="K83" s="52"/>
      <c r="L83" s="52"/>
    </row>
    <row r="84" spans="1:12" ht="12.75">
      <c r="A84" s="52"/>
      <c r="B84" s="51"/>
      <c r="C84" s="51"/>
      <c r="D84" s="51"/>
      <c r="E84" s="51"/>
      <c r="F84" s="51"/>
      <c r="G84" s="51"/>
      <c r="H84" s="51"/>
      <c r="I84" s="51"/>
      <c r="J84" s="51"/>
      <c r="K84" s="52"/>
      <c r="L84" s="52"/>
    </row>
    <row r="85" spans="1:12" ht="12.75">
      <c r="A85" s="16" t="s">
        <v>21</v>
      </c>
      <c r="B85" s="7" t="s">
        <v>13</v>
      </c>
      <c r="C85" s="7">
        <v>1</v>
      </c>
      <c r="D85" s="7"/>
      <c r="E85" s="7"/>
      <c r="F85" s="7"/>
      <c r="G85" s="7">
        <v>1</v>
      </c>
      <c r="H85" s="7"/>
      <c r="I85" s="7"/>
      <c r="J85" s="7"/>
      <c r="K85" s="16" t="s">
        <v>65</v>
      </c>
      <c r="L85" s="16"/>
    </row>
    <row r="86" spans="1:12" ht="12.75">
      <c r="A86" s="3" t="s">
        <v>22</v>
      </c>
      <c r="B86" s="51" t="s">
        <v>13</v>
      </c>
      <c r="C86" s="25">
        <v>1</v>
      </c>
      <c r="D86" s="25"/>
      <c r="E86" s="25"/>
      <c r="F86" s="25"/>
      <c r="G86" s="25"/>
      <c r="H86" s="25"/>
      <c r="I86" s="25"/>
      <c r="J86" s="26"/>
      <c r="K86" s="56" t="s">
        <v>138</v>
      </c>
      <c r="L86" s="57"/>
    </row>
    <row r="87" spans="1:12" ht="12.75">
      <c r="A87" s="4" t="s">
        <v>139</v>
      </c>
      <c r="B87" s="51"/>
      <c r="C87" s="27">
        <v>1</v>
      </c>
      <c r="D87" s="27"/>
      <c r="E87" s="27">
        <v>1</v>
      </c>
      <c r="F87" s="27"/>
      <c r="G87" s="27"/>
      <c r="H87" s="27"/>
      <c r="I87" s="27"/>
      <c r="J87" s="28"/>
      <c r="K87" s="58"/>
      <c r="L87" s="59"/>
    </row>
    <row r="88" spans="1:12" ht="12.75">
      <c r="A88" s="16" t="s">
        <v>31</v>
      </c>
      <c r="B88" s="7" t="s">
        <v>17</v>
      </c>
      <c r="C88" s="7">
        <v>1</v>
      </c>
      <c r="D88" s="7"/>
      <c r="E88" s="7"/>
      <c r="F88" s="7"/>
      <c r="G88" s="7">
        <v>1</v>
      </c>
      <c r="H88" s="7"/>
      <c r="I88" s="7"/>
      <c r="J88" s="7"/>
      <c r="K88" s="16" t="s">
        <v>140</v>
      </c>
      <c r="L88" s="16"/>
    </row>
    <row r="89" spans="1:12" ht="12.75">
      <c r="A89" s="16" t="s">
        <v>141</v>
      </c>
      <c r="B89" s="7" t="s">
        <v>13</v>
      </c>
      <c r="C89" s="7">
        <v>2</v>
      </c>
      <c r="D89" s="7">
        <v>1</v>
      </c>
      <c r="E89" s="7">
        <v>1</v>
      </c>
      <c r="F89" s="7"/>
      <c r="G89" s="7"/>
      <c r="H89" s="7"/>
      <c r="I89" s="7"/>
      <c r="J89" s="7"/>
      <c r="K89" s="16" t="s">
        <v>142</v>
      </c>
      <c r="L89" s="16"/>
    </row>
    <row r="91" spans="1:10" ht="12.75">
      <c r="A91" t="s">
        <v>143</v>
      </c>
      <c r="B91" s="7">
        <v>12</v>
      </c>
      <c r="C91" s="7">
        <f>SUM(C92:C103)</f>
        <v>15</v>
      </c>
      <c r="D91" s="7">
        <f aca="true" t="shared" si="1" ref="D91:J91">SUM(D92:D103)</f>
        <v>6</v>
      </c>
      <c r="E91" s="7">
        <f t="shared" si="1"/>
        <v>5</v>
      </c>
      <c r="F91" s="7">
        <f t="shared" si="1"/>
        <v>0</v>
      </c>
      <c r="G91" s="7">
        <f t="shared" si="1"/>
        <v>0</v>
      </c>
      <c r="H91" s="7">
        <f t="shared" si="1"/>
        <v>0</v>
      </c>
      <c r="I91" s="7">
        <f t="shared" si="1"/>
        <v>3</v>
      </c>
      <c r="J91" s="7">
        <f t="shared" si="1"/>
        <v>1</v>
      </c>
    </row>
    <row r="92" spans="1:12" ht="12.75">
      <c r="A92" s="16" t="s">
        <v>33</v>
      </c>
      <c r="B92" s="7" t="s">
        <v>13</v>
      </c>
      <c r="C92" s="7">
        <v>2</v>
      </c>
      <c r="D92" s="7">
        <v>2</v>
      </c>
      <c r="E92" s="7"/>
      <c r="F92" s="7"/>
      <c r="G92" s="7"/>
      <c r="H92" s="7"/>
      <c r="I92" s="7"/>
      <c r="J92" s="7"/>
      <c r="K92" s="16" t="s">
        <v>75</v>
      </c>
      <c r="L92" s="16"/>
    </row>
    <row r="93" spans="1:12" ht="12.75">
      <c r="A93" s="16" t="s">
        <v>34</v>
      </c>
      <c r="B93" s="7" t="s">
        <v>13</v>
      </c>
      <c r="C93" s="7">
        <v>1</v>
      </c>
      <c r="D93" s="7">
        <v>1</v>
      </c>
      <c r="E93" s="7"/>
      <c r="F93" s="7"/>
      <c r="G93" s="7"/>
      <c r="H93" s="7"/>
      <c r="I93" s="7"/>
      <c r="J93" s="7"/>
      <c r="K93" s="16" t="s">
        <v>144</v>
      </c>
      <c r="L93" s="16"/>
    </row>
    <row r="94" spans="1:12" ht="12.75">
      <c r="A94" s="16" t="s">
        <v>145</v>
      </c>
      <c r="B94" s="7" t="s">
        <v>13</v>
      </c>
      <c r="C94" s="7">
        <v>2</v>
      </c>
      <c r="D94" s="7">
        <v>1</v>
      </c>
      <c r="E94" s="7">
        <v>1</v>
      </c>
      <c r="F94" s="7"/>
      <c r="G94" s="7"/>
      <c r="H94" s="7"/>
      <c r="I94" s="7"/>
      <c r="J94" s="7"/>
      <c r="K94" s="16" t="s">
        <v>179</v>
      </c>
      <c r="L94" s="16"/>
    </row>
    <row r="95" spans="1:12" ht="12.75">
      <c r="A95" s="16" t="s">
        <v>35</v>
      </c>
      <c r="B95" s="7" t="s">
        <v>13</v>
      </c>
      <c r="C95" s="7">
        <v>2</v>
      </c>
      <c r="D95" s="7"/>
      <c r="E95" s="7"/>
      <c r="F95" s="7"/>
      <c r="G95" s="7"/>
      <c r="H95" s="7"/>
      <c r="I95" s="7">
        <v>1</v>
      </c>
      <c r="J95" s="7">
        <v>1</v>
      </c>
      <c r="K95" s="16" t="s">
        <v>146</v>
      </c>
      <c r="L95" s="16"/>
    </row>
    <row r="96" spans="1:12" ht="12.75">
      <c r="A96" s="16" t="s">
        <v>147</v>
      </c>
      <c r="B96" s="7" t="s">
        <v>13</v>
      </c>
      <c r="C96" s="7">
        <v>1</v>
      </c>
      <c r="D96" s="7"/>
      <c r="E96" s="7">
        <v>1</v>
      </c>
      <c r="F96" s="7"/>
      <c r="G96" s="7"/>
      <c r="H96" s="7"/>
      <c r="I96" s="7"/>
      <c r="J96" s="7"/>
      <c r="K96" s="16" t="s">
        <v>75</v>
      </c>
      <c r="L96" s="16"/>
    </row>
    <row r="97" spans="1:12" ht="12.75">
      <c r="A97" s="16" t="s">
        <v>148</v>
      </c>
      <c r="B97" s="7" t="s">
        <v>13</v>
      </c>
      <c r="C97" s="7">
        <v>1</v>
      </c>
      <c r="D97" s="7"/>
      <c r="E97" s="7">
        <v>1</v>
      </c>
      <c r="F97" s="7"/>
      <c r="G97" s="7"/>
      <c r="H97" s="7"/>
      <c r="I97" s="7"/>
      <c r="J97" s="7"/>
      <c r="K97" s="16" t="s">
        <v>149</v>
      </c>
      <c r="L97" s="16"/>
    </row>
    <row r="98" spans="1:12" ht="12.75">
      <c r="A98" s="16" t="s">
        <v>150</v>
      </c>
      <c r="B98" s="7" t="s">
        <v>17</v>
      </c>
      <c r="C98" s="7">
        <v>1</v>
      </c>
      <c r="D98" s="7">
        <v>1</v>
      </c>
      <c r="E98" s="7"/>
      <c r="F98" s="7"/>
      <c r="G98" s="7"/>
      <c r="H98" s="7"/>
      <c r="I98" s="7"/>
      <c r="J98" s="7"/>
      <c r="K98" s="16" t="s">
        <v>66</v>
      </c>
      <c r="L98" s="16"/>
    </row>
    <row r="99" spans="1:12" ht="12.75">
      <c r="A99" s="16" t="s">
        <v>151</v>
      </c>
      <c r="B99" s="7" t="s">
        <v>13</v>
      </c>
      <c r="C99" s="7">
        <v>1</v>
      </c>
      <c r="D99" s="7"/>
      <c r="E99" s="7"/>
      <c r="F99" s="7"/>
      <c r="G99" s="7"/>
      <c r="H99" s="7"/>
      <c r="I99" s="7">
        <v>1</v>
      </c>
      <c r="J99" s="7"/>
      <c r="K99" s="16" t="s">
        <v>152</v>
      </c>
      <c r="L99" s="16"/>
    </row>
    <row r="100" spans="1:12" ht="12.75">
      <c r="A100" s="16" t="s">
        <v>153</v>
      </c>
      <c r="B100" s="7" t="s">
        <v>13</v>
      </c>
      <c r="C100" s="7">
        <v>1</v>
      </c>
      <c r="D100" s="7"/>
      <c r="E100" s="7"/>
      <c r="F100" s="7"/>
      <c r="G100" s="7"/>
      <c r="H100" s="7"/>
      <c r="I100" s="7">
        <v>1</v>
      </c>
      <c r="J100" s="7"/>
      <c r="K100" s="16" t="s">
        <v>154</v>
      </c>
      <c r="L100" s="16"/>
    </row>
    <row r="101" spans="1:12" ht="12.75">
      <c r="A101" s="16" t="s">
        <v>155</v>
      </c>
      <c r="B101" s="7" t="s">
        <v>17</v>
      </c>
      <c r="C101" s="7">
        <v>1</v>
      </c>
      <c r="D101" s="7"/>
      <c r="E101" s="7">
        <v>1</v>
      </c>
      <c r="F101" s="7"/>
      <c r="G101" s="7"/>
      <c r="H101" s="7"/>
      <c r="I101" s="7"/>
      <c r="J101" s="7"/>
      <c r="K101" s="16" t="s">
        <v>156</v>
      </c>
      <c r="L101" s="16"/>
    </row>
    <row r="102" spans="1:12" ht="12.75">
      <c r="A102" s="16" t="s">
        <v>157</v>
      </c>
      <c r="B102" s="7" t="s">
        <v>13</v>
      </c>
      <c r="C102" s="7">
        <v>1</v>
      </c>
      <c r="D102" s="7">
        <v>1</v>
      </c>
      <c r="E102" s="7"/>
      <c r="F102" s="7"/>
      <c r="G102" s="7"/>
      <c r="H102" s="7"/>
      <c r="I102" s="7"/>
      <c r="J102" s="7"/>
      <c r="K102" s="16" t="s">
        <v>180</v>
      </c>
      <c r="L102" s="16"/>
    </row>
    <row r="103" spans="1:12" ht="12.75">
      <c r="A103" s="16" t="s">
        <v>158</v>
      </c>
      <c r="B103" s="7" t="s">
        <v>13</v>
      </c>
      <c r="C103" s="7">
        <v>1</v>
      </c>
      <c r="D103" s="7"/>
      <c r="E103" s="7">
        <v>1</v>
      </c>
      <c r="F103" s="7"/>
      <c r="G103" s="7"/>
      <c r="H103" s="7"/>
      <c r="I103" s="7"/>
      <c r="J103" s="7"/>
      <c r="K103" s="16" t="s">
        <v>159</v>
      </c>
      <c r="L103" s="16"/>
    </row>
    <row r="105" spans="1:10" ht="12.75">
      <c r="A105" t="s">
        <v>160</v>
      </c>
      <c r="B105" s="7">
        <v>1</v>
      </c>
      <c r="C105" s="7">
        <v>7</v>
      </c>
      <c r="D105" s="7">
        <v>3</v>
      </c>
      <c r="E105" s="7">
        <v>2</v>
      </c>
      <c r="F105" s="7">
        <v>0</v>
      </c>
      <c r="G105" s="7">
        <v>0</v>
      </c>
      <c r="H105" s="7">
        <v>0</v>
      </c>
      <c r="I105" s="7">
        <v>2</v>
      </c>
      <c r="J105" s="7">
        <v>0</v>
      </c>
    </row>
    <row r="106" spans="1:12" ht="12.75">
      <c r="A106" s="16" t="s">
        <v>161</v>
      </c>
      <c r="B106" s="7" t="s">
        <v>15</v>
      </c>
      <c r="C106" s="7">
        <v>7</v>
      </c>
      <c r="D106" s="7">
        <v>3</v>
      </c>
      <c r="E106" s="7">
        <v>2</v>
      </c>
      <c r="F106" s="7"/>
      <c r="G106" s="7"/>
      <c r="H106" s="7"/>
      <c r="I106" s="7">
        <v>2</v>
      </c>
      <c r="J106" s="7"/>
      <c r="K106" s="16" t="s">
        <v>162</v>
      </c>
      <c r="L106" s="16"/>
    </row>
    <row r="108" spans="1:10" ht="12.75">
      <c r="A108" t="s">
        <v>163</v>
      </c>
      <c r="C108" s="6">
        <f>SUM(C109:C114)</f>
        <v>10</v>
      </c>
      <c r="D108" s="6">
        <f aca="true" t="shared" si="2" ref="D108:J108">SUM(D109:D114)</f>
        <v>4</v>
      </c>
      <c r="E108" s="6">
        <f t="shared" si="2"/>
        <v>2</v>
      </c>
      <c r="F108" s="6">
        <f t="shared" si="2"/>
        <v>0</v>
      </c>
      <c r="G108" s="6">
        <f t="shared" si="2"/>
        <v>0</v>
      </c>
      <c r="H108" s="6">
        <f t="shared" si="2"/>
        <v>0</v>
      </c>
      <c r="I108" s="6">
        <f t="shared" si="2"/>
        <v>4</v>
      </c>
      <c r="J108" s="6">
        <f t="shared" si="2"/>
        <v>0</v>
      </c>
    </row>
    <row r="109" spans="1:12" ht="12.75">
      <c r="A109" s="16" t="s">
        <v>49</v>
      </c>
      <c r="B109" s="7" t="s">
        <v>15</v>
      </c>
      <c r="C109" s="7">
        <v>3</v>
      </c>
      <c r="D109" s="7">
        <v>2</v>
      </c>
      <c r="E109" s="7">
        <v>1</v>
      </c>
      <c r="F109" s="7"/>
      <c r="G109" s="7"/>
      <c r="H109" s="7"/>
      <c r="I109" s="7"/>
      <c r="J109" s="7"/>
      <c r="K109" s="16" t="s">
        <v>50</v>
      </c>
      <c r="L109" s="16"/>
    </row>
    <row r="110" spans="1:12" ht="12.75">
      <c r="A110" s="16" t="s">
        <v>28</v>
      </c>
      <c r="B110" s="7" t="s">
        <v>15</v>
      </c>
      <c r="C110" s="7">
        <v>3</v>
      </c>
      <c r="D110" s="7"/>
      <c r="E110" s="7"/>
      <c r="F110" s="7"/>
      <c r="G110" s="7"/>
      <c r="H110" s="7"/>
      <c r="I110" s="7">
        <v>3</v>
      </c>
      <c r="J110" s="7"/>
      <c r="K110" s="16" t="s">
        <v>182</v>
      </c>
      <c r="L110" s="16"/>
    </row>
    <row r="111" spans="1:12" ht="12.75">
      <c r="A111" s="52" t="s">
        <v>164</v>
      </c>
      <c r="B111" s="51" t="s">
        <v>13</v>
      </c>
      <c r="C111" s="51">
        <v>2</v>
      </c>
      <c r="D111" s="51">
        <v>1</v>
      </c>
      <c r="E111" s="51"/>
      <c r="F111" s="51"/>
      <c r="G111" s="51"/>
      <c r="H111" s="51"/>
      <c r="I111" s="51">
        <v>1</v>
      </c>
      <c r="J111" s="51"/>
      <c r="K111" s="52" t="s">
        <v>165</v>
      </c>
      <c r="L111" s="52"/>
    </row>
    <row r="112" spans="1:12" ht="12.75">
      <c r="A112" s="52"/>
      <c r="B112" s="51"/>
      <c r="C112" s="51"/>
      <c r="D112" s="51"/>
      <c r="E112" s="51"/>
      <c r="F112" s="51"/>
      <c r="G112" s="51"/>
      <c r="H112" s="51"/>
      <c r="I112" s="51"/>
      <c r="J112" s="51"/>
      <c r="K112" s="52"/>
      <c r="L112" s="52"/>
    </row>
    <row r="113" spans="1:12" ht="12.75">
      <c r="A113" s="52" t="s">
        <v>166</v>
      </c>
      <c r="B113" s="51" t="s">
        <v>13</v>
      </c>
      <c r="C113" s="51">
        <v>2</v>
      </c>
      <c r="D113" s="51">
        <v>1</v>
      </c>
      <c r="E113" s="51">
        <v>1</v>
      </c>
      <c r="F113" s="51"/>
      <c r="G113" s="51"/>
      <c r="H113" s="51"/>
      <c r="I113" s="51"/>
      <c r="J113" s="51"/>
      <c r="K113" s="52" t="s">
        <v>181</v>
      </c>
      <c r="L113" s="52"/>
    </row>
    <row r="114" spans="1:12" ht="12.75">
      <c r="A114" s="52"/>
      <c r="B114" s="51"/>
      <c r="C114" s="51"/>
      <c r="D114" s="51"/>
      <c r="E114" s="51"/>
      <c r="F114" s="51"/>
      <c r="G114" s="51"/>
      <c r="H114" s="51"/>
      <c r="I114" s="51"/>
      <c r="J114" s="51"/>
      <c r="K114" s="52"/>
      <c r="L114" s="52"/>
    </row>
    <row r="116" spans="1:10" ht="12.75">
      <c r="A116" t="s">
        <v>167</v>
      </c>
      <c r="B116" s="7">
        <v>4</v>
      </c>
      <c r="C116" s="7">
        <f>SUM(C117:C122)</f>
        <v>5</v>
      </c>
      <c r="D116" s="7">
        <f aca="true" t="shared" si="3" ref="D116:J116">SUM(D117:D122)</f>
        <v>4</v>
      </c>
      <c r="E116" s="7">
        <f t="shared" si="3"/>
        <v>0</v>
      </c>
      <c r="F116" s="7">
        <f t="shared" si="3"/>
        <v>0</v>
      </c>
      <c r="G116" s="7">
        <f t="shared" si="3"/>
        <v>0</v>
      </c>
      <c r="H116" s="7">
        <f t="shared" si="3"/>
        <v>0</v>
      </c>
      <c r="I116" s="7">
        <f t="shared" si="3"/>
        <v>1</v>
      </c>
      <c r="J116" s="7">
        <f t="shared" si="3"/>
        <v>0</v>
      </c>
    </row>
    <row r="117" spans="1:12" ht="12.75">
      <c r="A117" s="52" t="s">
        <v>168</v>
      </c>
      <c r="B117" s="51" t="s">
        <v>13</v>
      </c>
      <c r="C117" s="51">
        <v>1</v>
      </c>
      <c r="D117" s="51">
        <v>1</v>
      </c>
      <c r="E117" s="51"/>
      <c r="F117" s="51"/>
      <c r="G117" s="51"/>
      <c r="H117" s="51"/>
      <c r="I117" s="51"/>
      <c r="J117" s="51"/>
      <c r="K117" s="52" t="s">
        <v>77</v>
      </c>
      <c r="L117" s="52"/>
    </row>
    <row r="118" spans="1:12" ht="12.75">
      <c r="A118" s="52"/>
      <c r="B118" s="51"/>
      <c r="C118" s="51"/>
      <c r="D118" s="51"/>
      <c r="E118" s="51"/>
      <c r="F118" s="51"/>
      <c r="G118" s="51"/>
      <c r="H118" s="51"/>
      <c r="I118" s="51"/>
      <c r="J118" s="51"/>
      <c r="K118" s="52"/>
      <c r="L118" s="52"/>
    </row>
    <row r="119" spans="1:12" ht="12.75">
      <c r="A119" s="52" t="s">
        <v>169</v>
      </c>
      <c r="B119" s="51" t="s">
        <v>15</v>
      </c>
      <c r="C119" s="51">
        <v>2</v>
      </c>
      <c r="D119" s="51">
        <v>2</v>
      </c>
      <c r="E119" s="51"/>
      <c r="F119" s="51"/>
      <c r="G119" s="51"/>
      <c r="H119" s="51"/>
      <c r="I119" s="51"/>
      <c r="J119" s="51"/>
      <c r="K119" s="52" t="s">
        <v>170</v>
      </c>
      <c r="L119" s="52"/>
    </row>
    <row r="120" spans="1:12" ht="12.75">
      <c r="A120" s="52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2"/>
    </row>
    <row r="121" spans="1:12" ht="12.75">
      <c r="A121" s="17" t="s">
        <v>190</v>
      </c>
      <c r="B121" s="24" t="s">
        <v>13</v>
      </c>
      <c r="C121" s="24">
        <v>1</v>
      </c>
      <c r="D121" s="24">
        <v>1</v>
      </c>
      <c r="E121" s="24"/>
      <c r="F121" s="24"/>
      <c r="G121" s="24"/>
      <c r="H121" s="24"/>
      <c r="I121" s="24"/>
      <c r="J121" s="24"/>
      <c r="K121" s="52" t="s">
        <v>191</v>
      </c>
      <c r="L121" s="52"/>
    </row>
    <row r="122" spans="1:12" ht="12.75">
      <c r="A122" s="17" t="s">
        <v>192</v>
      </c>
      <c r="B122" s="24" t="s">
        <v>13</v>
      </c>
      <c r="C122" s="24">
        <v>1</v>
      </c>
      <c r="D122" s="24"/>
      <c r="E122" s="24"/>
      <c r="F122" s="24"/>
      <c r="G122" s="24"/>
      <c r="H122" s="24"/>
      <c r="I122" s="24">
        <v>1</v>
      </c>
      <c r="J122" s="24"/>
      <c r="K122" s="52" t="s">
        <v>191</v>
      </c>
      <c r="L122" s="52"/>
    </row>
    <row r="124" spans="1:10" ht="12.75">
      <c r="A124" t="s">
        <v>54</v>
      </c>
      <c r="B124" s="6">
        <v>3</v>
      </c>
      <c r="C124" s="6">
        <f>SUM(C125:C127)</f>
        <v>10</v>
      </c>
      <c r="D124" s="6">
        <f aca="true" t="shared" si="4" ref="D124:J124">SUM(D125:D127)</f>
        <v>8</v>
      </c>
      <c r="E124" s="6">
        <f t="shared" si="4"/>
        <v>2</v>
      </c>
      <c r="F124" s="6">
        <f t="shared" si="4"/>
        <v>0</v>
      </c>
      <c r="G124" s="6">
        <f t="shared" si="4"/>
        <v>0</v>
      </c>
      <c r="H124" s="6">
        <f t="shared" si="4"/>
        <v>0</v>
      </c>
      <c r="I124" s="6">
        <f t="shared" si="4"/>
        <v>0</v>
      </c>
      <c r="J124" s="6">
        <f t="shared" si="4"/>
        <v>0</v>
      </c>
    </row>
    <row r="125" spans="1:12" ht="12.75">
      <c r="A125" s="16" t="s">
        <v>183</v>
      </c>
      <c r="B125" s="7" t="s">
        <v>15</v>
      </c>
      <c r="C125" s="7">
        <v>7</v>
      </c>
      <c r="D125" s="7">
        <v>5</v>
      </c>
      <c r="E125" s="7">
        <v>2</v>
      </c>
      <c r="F125" s="7"/>
      <c r="G125" s="7"/>
      <c r="H125" s="7"/>
      <c r="I125" s="7"/>
      <c r="J125" s="7"/>
      <c r="K125" s="16" t="s">
        <v>171</v>
      </c>
      <c r="L125" s="16"/>
    </row>
    <row r="126" spans="1:12" ht="12.75">
      <c r="A126" s="16" t="s">
        <v>184</v>
      </c>
      <c r="B126" s="7" t="s">
        <v>15</v>
      </c>
      <c r="C126" s="7">
        <v>1</v>
      </c>
      <c r="D126" s="7">
        <v>1</v>
      </c>
      <c r="E126" s="7"/>
      <c r="F126" s="7"/>
      <c r="G126" s="7"/>
      <c r="H126" s="7"/>
      <c r="I126" s="7"/>
      <c r="J126" s="7"/>
      <c r="K126" s="16" t="s">
        <v>186</v>
      </c>
      <c r="L126" s="16"/>
    </row>
    <row r="127" spans="1:12" ht="12.75">
      <c r="A127" s="16" t="s">
        <v>185</v>
      </c>
      <c r="B127" s="7" t="s">
        <v>15</v>
      </c>
      <c r="C127" s="7">
        <v>2</v>
      </c>
      <c r="D127" s="7">
        <v>2</v>
      </c>
      <c r="E127" s="7"/>
      <c r="F127" s="7"/>
      <c r="G127" s="7"/>
      <c r="H127" s="7"/>
      <c r="I127" s="7"/>
      <c r="J127" s="7"/>
      <c r="K127" s="16" t="s">
        <v>78</v>
      </c>
      <c r="L127" s="16"/>
    </row>
    <row r="129" spans="1:10" ht="12.75">
      <c r="A129" t="s">
        <v>172</v>
      </c>
      <c r="B129" s="7">
        <v>3</v>
      </c>
      <c r="C129" s="7">
        <f>SUM(C130:C132)</f>
        <v>3</v>
      </c>
      <c r="D129" s="7">
        <f aca="true" t="shared" si="5" ref="D129:J129">SUM(D130:D132)</f>
        <v>2</v>
      </c>
      <c r="E129" s="7">
        <f t="shared" si="5"/>
        <v>0</v>
      </c>
      <c r="F129" s="7">
        <f t="shared" si="5"/>
        <v>0</v>
      </c>
      <c r="G129" s="7">
        <f t="shared" si="5"/>
        <v>1</v>
      </c>
      <c r="H129" s="7">
        <f t="shared" si="5"/>
        <v>0</v>
      </c>
      <c r="I129" s="7">
        <f t="shared" si="5"/>
        <v>0</v>
      </c>
      <c r="J129" s="7">
        <f t="shared" si="5"/>
        <v>0</v>
      </c>
    </row>
    <row r="130" spans="1:12" ht="12.75">
      <c r="A130" s="16" t="s">
        <v>173</v>
      </c>
      <c r="B130" s="7" t="s">
        <v>15</v>
      </c>
      <c r="C130" s="7">
        <v>1</v>
      </c>
      <c r="D130" s="7">
        <v>1</v>
      </c>
      <c r="E130" s="7"/>
      <c r="F130" s="7"/>
      <c r="G130" s="7"/>
      <c r="H130" s="7"/>
      <c r="I130" s="7"/>
      <c r="J130" s="7"/>
      <c r="K130" s="16" t="s">
        <v>174</v>
      </c>
      <c r="L130" s="16"/>
    </row>
    <row r="131" spans="1:12" ht="12.75">
      <c r="A131" s="16" t="s">
        <v>187</v>
      </c>
      <c r="B131" s="7" t="s">
        <v>15</v>
      </c>
      <c r="C131" s="7">
        <v>1</v>
      </c>
      <c r="D131" s="7">
        <v>1</v>
      </c>
      <c r="E131" s="7"/>
      <c r="F131" s="7"/>
      <c r="G131" s="7"/>
      <c r="H131" s="7"/>
      <c r="I131" s="7"/>
      <c r="J131" s="7"/>
      <c r="K131" s="16" t="s">
        <v>174</v>
      </c>
      <c r="L131" s="16"/>
    </row>
    <row r="132" spans="1:12" ht="12.75">
      <c r="A132" s="16" t="s">
        <v>188</v>
      </c>
      <c r="B132" s="7" t="s">
        <v>15</v>
      </c>
      <c r="C132" s="7">
        <v>1</v>
      </c>
      <c r="D132" s="7"/>
      <c r="E132" s="7"/>
      <c r="F132" s="7"/>
      <c r="G132" s="7">
        <v>1</v>
      </c>
      <c r="H132" s="7"/>
      <c r="I132" s="7"/>
      <c r="J132" s="7"/>
      <c r="K132" s="16" t="s">
        <v>175</v>
      </c>
      <c r="L132" s="16"/>
    </row>
  </sheetData>
  <mergeCells count="284">
    <mergeCell ref="K117:L118"/>
    <mergeCell ref="K119:L120"/>
    <mergeCell ref="G117:G118"/>
    <mergeCell ref="H117:H118"/>
    <mergeCell ref="I117:I118"/>
    <mergeCell ref="J117:J118"/>
    <mergeCell ref="G119:G120"/>
    <mergeCell ref="H119:H120"/>
    <mergeCell ref="I119:I120"/>
    <mergeCell ref="J119:J120"/>
    <mergeCell ref="D119:D120"/>
    <mergeCell ref="E119:E120"/>
    <mergeCell ref="F119:F120"/>
    <mergeCell ref="C117:C118"/>
    <mergeCell ref="D117:D118"/>
    <mergeCell ref="E117:E118"/>
    <mergeCell ref="F117:F118"/>
    <mergeCell ref="A119:A120"/>
    <mergeCell ref="B117:B118"/>
    <mergeCell ref="B119:B120"/>
    <mergeCell ref="C119:C120"/>
    <mergeCell ref="C111:C112"/>
    <mergeCell ref="D111:D112"/>
    <mergeCell ref="E111:E112"/>
    <mergeCell ref="A117:A118"/>
    <mergeCell ref="C113:C114"/>
    <mergeCell ref="D113:D114"/>
    <mergeCell ref="E113:E114"/>
    <mergeCell ref="I111:I112"/>
    <mergeCell ref="K111:L112"/>
    <mergeCell ref="K113:L114"/>
    <mergeCell ref="I113:I114"/>
    <mergeCell ref="J113:J114"/>
    <mergeCell ref="J111:J112"/>
    <mergeCell ref="F113:F114"/>
    <mergeCell ref="G113:G114"/>
    <mergeCell ref="H113:H114"/>
    <mergeCell ref="F111:F112"/>
    <mergeCell ref="G111:G112"/>
    <mergeCell ref="H111:H112"/>
    <mergeCell ref="B86:B87"/>
    <mergeCell ref="A111:A112"/>
    <mergeCell ref="B111:B112"/>
    <mergeCell ref="A113:A114"/>
    <mergeCell ref="B113:B114"/>
    <mergeCell ref="I82:I84"/>
    <mergeCell ref="J82:J84"/>
    <mergeCell ref="K82:L84"/>
    <mergeCell ref="K86:L87"/>
    <mergeCell ref="E82:E84"/>
    <mergeCell ref="F82:F84"/>
    <mergeCell ref="G82:G84"/>
    <mergeCell ref="H82:H84"/>
    <mergeCell ref="A82:A84"/>
    <mergeCell ref="B82:B84"/>
    <mergeCell ref="C82:C84"/>
    <mergeCell ref="D82:D84"/>
    <mergeCell ref="I75:I76"/>
    <mergeCell ref="J75:J76"/>
    <mergeCell ref="K71:L74"/>
    <mergeCell ref="K75:L77"/>
    <mergeCell ref="I71:I72"/>
    <mergeCell ref="J71:J72"/>
    <mergeCell ref="A73:A74"/>
    <mergeCell ref="A75:A76"/>
    <mergeCell ref="B75:B76"/>
    <mergeCell ref="C75:C76"/>
    <mergeCell ref="H71:H72"/>
    <mergeCell ref="D75:D76"/>
    <mergeCell ref="E75:E76"/>
    <mergeCell ref="F75:F76"/>
    <mergeCell ref="G75:G76"/>
    <mergeCell ref="H75:H76"/>
    <mergeCell ref="I67:I68"/>
    <mergeCell ref="J67:J68"/>
    <mergeCell ref="K67:L68"/>
    <mergeCell ref="A71:A72"/>
    <mergeCell ref="B71:B72"/>
    <mergeCell ref="C71:C72"/>
    <mergeCell ref="D71:D72"/>
    <mergeCell ref="E71:E72"/>
    <mergeCell ref="F71:F72"/>
    <mergeCell ref="G71:G72"/>
    <mergeCell ref="K64:L66"/>
    <mergeCell ref="A67:A68"/>
    <mergeCell ref="B67:B68"/>
    <mergeCell ref="C67:C68"/>
    <mergeCell ref="D67:D68"/>
    <mergeCell ref="E67:E68"/>
    <mergeCell ref="F67:F68"/>
    <mergeCell ref="G67:G68"/>
    <mergeCell ref="H67:H68"/>
    <mergeCell ref="I64:I66"/>
    <mergeCell ref="J64:J66"/>
    <mergeCell ref="A64:A66"/>
    <mergeCell ref="E64:E66"/>
    <mergeCell ref="F64:F66"/>
    <mergeCell ref="G64:G66"/>
    <mergeCell ref="H64:H66"/>
    <mergeCell ref="B64:B66"/>
    <mergeCell ref="C64:C66"/>
    <mergeCell ref="D64:D66"/>
    <mergeCell ref="E4:E17"/>
    <mergeCell ref="F4:F17"/>
    <mergeCell ref="A3:A17"/>
    <mergeCell ref="B3:B17"/>
    <mergeCell ref="C3:C17"/>
    <mergeCell ref="D4:D17"/>
    <mergeCell ref="K4:L17"/>
    <mergeCell ref="K18:L18"/>
    <mergeCell ref="K19:L19"/>
    <mergeCell ref="G4:G17"/>
    <mergeCell ref="H4:H17"/>
    <mergeCell ref="I4:I17"/>
    <mergeCell ref="J4:J17"/>
    <mergeCell ref="K20:L20"/>
    <mergeCell ref="A22:A23"/>
    <mergeCell ref="A27:A28"/>
    <mergeCell ref="A29:A30"/>
    <mergeCell ref="E27:E28"/>
    <mergeCell ref="F27:F28"/>
    <mergeCell ref="G27:G28"/>
    <mergeCell ref="H27:H28"/>
    <mergeCell ref="I27:I28"/>
    <mergeCell ref="J27:J28"/>
    <mergeCell ref="A31:A32"/>
    <mergeCell ref="B27:B28"/>
    <mergeCell ref="C27:C28"/>
    <mergeCell ref="D27:D28"/>
    <mergeCell ref="D29:D30"/>
    <mergeCell ref="E36:E37"/>
    <mergeCell ref="F36:F37"/>
    <mergeCell ref="G36:G37"/>
    <mergeCell ref="G34:G35"/>
    <mergeCell ref="I29:I30"/>
    <mergeCell ref="E29:E30"/>
    <mergeCell ref="F29:F30"/>
    <mergeCell ref="G29:G30"/>
    <mergeCell ref="A36:A37"/>
    <mergeCell ref="B36:B37"/>
    <mergeCell ref="C36:C37"/>
    <mergeCell ref="D36:D37"/>
    <mergeCell ref="I36:I37"/>
    <mergeCell ref="J36:J37"/>
    <mergeCell ref="I31:I32"/>
    <mergeCell ref="J31:J32"/>
    <mergeCell ref="I34:I35"/>
    <mergeCell ref="B22:B23"/>
    <mergeCell ref="D22:D23"/>
    <mergeCell ref="E22:E23"/>
    <mergeCell ref="H36:H37"/>
    <mergeCell ref="H34:H35"/>
    <mergeCell ref="E31:E32"/>
    <mergeCell ref="F31:F32"/>
    <mergeCell ref="G31:G32"/>
    <mergeCell ref="H31:H32"/>
    <mergeCell ref="H29:H30"/>
    <mergeCell ref="F22:F23"/>
    <mergeCell ref="G22:G23"/>
    <mergeCell ref="H22:H23"/>
    <mergeCell ref="I22:I23"/>
    <mergeCell ref="K36:L37"/>
    <mergeCell ref="K34:L35"/>
    <mergeCell ref="J22:J23"/>
    <mergeCell ref="K22:L23"/>
    <mergeCell ref="J34:J35"/>
    <mergeCell ref="J29:J30"/>
    <mergeCell ref="A34:A35"/>
    <mergeCell ref="B34:B35"/>
    <mergeCell ref="K27:L28"/>
    <mergeCell ref="K29:L30"/>
    <mergeCell ref="K31:L32"/>
    <mergeCell ref="B31:B32"/>
    <mergeCell ref="C31:C32"/>
    <mergeCell ref="D31:D32"/>
    <mergeCell ref="B29:B30"/>
    <mergeCell ref="C29:C30"/>
    <mergeCell ref="C34:C35"/>
    <mergeCell ref="D34:D35"/>
    <mergeCell ref="E34:E35"/>
    <mergeCell ref="F34:F35"/>
    <mergeCell ref="A40:A41"/>
    <mergeCell ref="B40:B41"/>
    <mergeCell ref="C40:C41"/>
    <mergeCell ref="D40:D41"/>
    <mergeCell ref="K40:L41"/>
    <mergeCell ref="E40:E41"/>
    <mergeCell ref="F40:F41"/>
    <mergeCell ref="G40:G41"/>
    <mergeCell ref="H40:H41"/>
    <mergeCell ref="D38:D39"/>
    <mergeCell ref="I40:I41"/>
    <mergeCell ref="J40:J41"/>
    <mergeCell ref="I38:I39"/>
    <mergeCell ref="J38:J39"/>
    <mergeCell ref="K38:L39"/>
    <mergeCell ref="A1:L1"/>
    <mergeCell ref="E38:E39"/>
    <mergeCell ref="F38:F39"/>
    <mergeCell ref="G38:G39"/>
    <mergeCell ref="H38:H39"/>
    <mergeCell ref="A38:A39"/>
    <mergeCell ref="B38:B39"/>
    <mergeCell ref="C22:C23"/>
    <mergeCell ref="C38:C39"/>
    <mergeCell ref="F50:F51"/>
    <mergeCell ref="G50:G51"/>
    <mergeCell ref="H50:H51"/>
    <mergeCell ref="A50:A51"/>
    <mergeCell ref="B50:B51"/>
    <mergeCell ref="C50:C51"/>
    <mergeCell ref="D50:D51"/>
    <mergeCell ref="J50:J51"/>
    <mergeCell ref="K50:L51"/>
    <mergeCell ref="A52:A53"/>
    <mergeCell ref="B52:B53"/>
    <mergeCell ref="C52:C53"/>
    <mergeCell ref="D52:D53"/>
    <mergeCell ref="E52:E53"/>
    <mergeCell ref="F52:F53"/>
    <mergeCell ref="G52:G53"/>
    <mergeCell ref="E50:E51"/>
    <mergeCell ref="H52:H53"/>
    <mergeCell ref="I52:I53"/>
    <mergeCell ref="J52:J53"/>
    <mergeCell ref="K52:L53"/>
    <mergeCell ref="A57:A58"/>
    <mergeCell ref="B57:B58"/>
    <mergeCell ref="C57:C58"/>
    <mergeCell ref="D57:D58"/>
    <mergeCell ref="H57:H58"/>
    <mergeCell ref="I57:I58"/>
    <mergeCell ref="J57:J58"/>
    <mergeCell ref="K57:L58"/>
    <mergeCell ref="H59:H60"/>
    <mergeCell ref="A59:A60"/>
    <mergeCell ref="B59:B60"/>
    <mergeCell ref="C59:C60"/>
    <mergeCell ref="D59:D60"/>
    <mergeCell ref="G55:G56"/>
    <mergeCell ref="E59:E60"/>
    <mergeCell ref="F59:F60"/>
    <mergeCell ref="G59:G60"/>
    <mergeCell ref="E57:E58"/>
    <mergeCell ref="F57:F58"/>
    <mergeCell ref="G57:G58"/>
    <mergeCell ref="A42:A44"/>
    <mergeCell ref="B42:B44"/>
    <mergeCell ref="C42:C44"/>
    <mergeCell ref="H55:H56"/>
    <mergeCell ref="A55:A56"/>
    <mergeCell ref="B55:B56"/>
    <mergeCell ref="C55:C56"/>
    <mergeCell ref="D55:D56"/>
    <mergeCell ref="E55:E56"/>
    <mergeCell ref="F55:F56"/>
    <mergeCell ref="D42:D44"/>
    <mergeCell ref="E42:E44"/>
    <mergeCell ref="F42:F44"/>
    <mergeCell ref="G42:G44"/>
    <mergeCell ref="H42:H44"/>
    <mergeCell ref="I42:I44"/>
    <mergeCell ref="J42:J44"/>
    <mergeCell ref="K42:L44"/>
    <mergeCell ref="K122:L122"/>
    <mergeCell ref="A46:A47"/>
    <mergeCell ref="B46:B47"/>
    <mergeCell ref="C46:C47"/>
    <mergeCell ref="D46:D47"/>
    <mergeCell ref="E46:E47"/>
    <mergeCell ref="F46:F47"/>
    <mergeCell ref="G46:G47"/>
    <mergeCell ref="H46:H47"/>
    <mergeCell ref="I55:I56"/>
    <mergeCell ref="I46:I47"/>
    <mergeCell ref="J46:J47"/>
    <mergeCell ref="K46:L47"/>
    <mergeCell ref="K121:L121"/>
    <mergeCell ref="J55:J56"/>
    <mergeCell ref="K55:L56"/>
    <mergeCell ref="I59:I60"/>
    <mergeCell ref="J59:J60"/>
    <mergeCell ref="K59:L60"/>
    <mergeCell ref="I50:I51"/>
  </mergeCells>
  <printOptions/>
  <pageMargins left="0.75" right="0.75" top="1" bottom="1" header="0.5" footer="0.5"/>
  <pageSetup horizontalDpi="120" verticalDpi="120" orientation="landscape" paperSize="9" scale="92" r:id="rId1"/>
  <rowBreaks count="3" manualBreakCount="3">
    <brk id="37" max="255" man="1"/>
    <brk id="74" max="11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65"/>
  <sheetViews>
    <sheetView zoomScale="75" zoomScaleNormal="75" workbookViewId="0" topLeftCell="A43">
      <selection activeCell="D7" sqref="D7:D21"/>
    </sheetView>
  </sheetViews>
  <sheetFormatPr defaultColWidth="9.00390625" defaultRowHeight="12.75"/>
  <cols>
    <col min="1" max="1" width="36.25390625" style="0" customWidth="1"/>
    <col min="2" max="2" width="3.875" style="0" customWidth="1"/>
    <col min="3" max="3" width="4.875" style="0" customWidth="1"/>
    <col min="11" max="11" width="39.25390625" style="0" customWidth="1"/>
    <col min="12" max="12" width="17.625" style="0" customWidth="1"/>
    <col min="13" max="13" width="0.2421875" style="0" customWidth="1"/>
  </cols>
  <sheetData>
    <row r="1" spans="11:12" ht="18.75">
      <c r="K1" s="33" t="s">
        <v>199</v>
      </c>
      <c r="L1" s="33"/>
    </row>
    <row r="2" spans="11:12" ht="18.75">
      <c r="K2" s="33" t="s">
        <v>200</v>
      </c>
      <c r="L2" s="33"/>
    </row>
    <row r="3" spans="11:12" ht="18.75">
      <c r="K3" s="33" t="s">
        <v>201</v>
      </c>
      <c r="L3" s="33"/>
    </row>
    <row r="5" spans="1:12" ht="18.75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ht="12.75" customHeight="1">
      <c r="A6" s="51" t="s">
        <v>1</v>
      </c>
      <c r="B6" s="51" t="s">
        <v>2</v>
      </c>
      <c r="C6" s="51" t="s">
        <v>3</v>
      </c>
      <c r="D6" s="66" t="s">
        <v>4</v>
      </c>
      <c r="E6" s="66"/>
      <c r="F6" s="66"/>
      <c r="G6" s="66"/>
      <c r="H6" s="66"/>
      <c r="I6" s="66"/>
      <c r="J6" s="66"/>
      <c r="K6" s="66"/>
      <c r="L6" s="66"/>
    </row>
    <row r="7" spans="1:12" ht="12.75" customHeight="1">
      <c r="A7" s="51"/>
      <c r="B7" s="51"/>
      <c r="C7" s="51"/>
      <c r="D7" s="51" t="s">
        <v>5</v>
      </c>
      <c r="E7" s="51" t="s">
        <v>79</v>
      </c>
      <c r="F7" s="51" t="s">
        <v>6</v>
      </c>
      <c r="G7" s="51" t="s">
        <v>80</v>
      </c>
      <c r="H7" s="51" t="s">
        <v>81</v>
      </c>
      <c r="I7" s="51" t="s">
        <v>82</v>
      </c>
      <c r="J7" s="51" t="s">
        <v>7</v>
      </c>
      <c r="K7" s="51" t="s">
        <v>8</v>
      </c>
      <c r="L7" s="51" t="s">
        <v>9</v>
      </c>
    </row>
    <row r="8" spans="1:12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2.7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2.7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2.7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2.7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2.7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</row>
    <row r="23" spans="1:12" ht="12.75">
      <c r="A23" s="23" t="s">
        <v>10</v>
      </c>
      <c r="C23" s="14">
        <f aca="true" t="shared" si="0" ref="C23:J23">C24+C35+C44+C48+C52+C59</f>
        <v>66</v>
      </c>
      <c r="D23" s="14">
        <f t="shared" si="0"/>
        <v>12</v>
      </c>
      <c r="E23" s="14">
        <f t="shared" si="0"/>
        <v>28</v>
      </c>
      <c r="F23" s="14">
        <f t="shared" si="0"/>
        <v>1</v>
      </c>
      <c r="G23" s="14">
        <f t="shared" si="0"/>
        <v>15</v>
      </c>
      <c r="H23" s="14">
        <f t="shared" si="0"/>
        <v>1</v>
      </c>
      <c r="I23" s="14">
        <f t="shared" si="0"/>
        <v>4</v>
      </c>
      <c r="J23" s="14">
        <f t="shared" si="0"/>
        <v>5</v>
      </c>
      <c r="K23" s="3"/>
      <c r="L23" s="3"/>
    </row>
    <row r="24" spans="1:12" ht="12.75">
      <c r="A24" s="1" t="s">
        <v>11</v>
      </c>
      <c r="B24" s="1"/>
      <c r="C24" s="15">
        <f>C25+C26+C27+C28+C29+C30+C31+C32+C33</f>
        <v>28</v>
      </c>
      <c r="D24" s="15">
        <f aca="true" t="shared" si="1" ref="D24:J24">D25+D26+D27+D28+D29+D30+D31+D32+D33</f>
        <v>7</v>
      </c>
      <c r="E24" s="15">
        <f t="shared" si="1"/>
        <v>9</v>
      </c>
      <c r="F24" s="15">
        <f t="shared" si="1"/>
        <v>0</v>
      </c>
      <c r="G24" s="15">
        <f t="shared" si="1"/>
        <v>8</v>
      </c>
      <c r="H24" s="15">
        <f t="shared" si="1"/>
        <v>0</v>
      </c>
      <c r="I24" s="15">
        <f t="shared" si="1"/>
        <v>1</v>
      </c>
      <c r="J24" s="15">
        <f t="shared" si="1"/>
        <v>3</v>
      </c>
      <c r="K24" s="5"/>
      <c r="L24" s="5"/>
    </row>
    <row r="25" spans="1:12" ht="25.5" customHeight="1">
      <c r="A25" s="20" t="s">
        <v>14</v>
      </c>
      <c r="B25" s="12" t="s">
        <v>13</v>
      </c>
      <c r="C25" s="12">
        <v>1</v>
      </c>
      <c r="D25" s="12"/>
      <c r="E25" s="12"/>
      <c r="F25" s="12"/>
      <c r="G25" s="12">
        <v>1</v>
      </c>
      <c r="H25" s="12"/>
      <c r="I25" s="12"/>
      <c r="J25" s="12"/>
      <c r="K25" s="17" t="s">
        <v>56</v>
      </c>
      <c r="L25" s="17" t="s">
        <v>68</v>
      </c>
    </row>
    <row r="26" spans="1:12" ht="12.75">
      <c r="A26" s="19" t="s">
        <v>197</v>
      </c>
      <c r="B26" s="7" t="s">
        <v>13</v>
      </c>
      <c r="C26" s="7">
        <v>9</v>
      </c>
      <c r="D26" s="7"/>
      <c r="E26" s="7">
        <v>3</v>
      </c>
      <c r="F26" s="7"/>
      <c r="G26" s="7">
        <v>2</v>
      </c>
      <c r="H26" s="7"/>
      <c r="I26" s="7">
        <v>1</v>
      </c>
      <c r="J26" s="7">
        <v>3</v>
      </c>
      <c r="K26" s="16" t="s">
        <v>59</v>
      </c>
      <c r="L26" s="16"/>
    </row>
    <row r="27" spans="1:12" ht="25.5">
      <c r="A27" s="20" t="s">
        <v>203</v>
      </c>
      <c r="B27" s="12" t="s">
        <v>13</v>
      </c>
      <c r="C27" s="12">
        <v>1</v>
      </c>
      <c r="D27" s="12">
        <v>1</v>
      </c>
      <c r="E27" s="7"/>
      <c r="F27" s="7"/>
      <c r="G27" s="7"/>
      <c r="H27" s="7"/>
      <c r="I27" s="7"/>
      <c r="J27" s="7"/>
      <c r="K27" s="17" t="s">
        <v>58</v>
      </c>
      <c r="L27" s="17" t="s">
        <v>69</v>
      </c>
    </row>
    <row r="28" spans="1:12" ht="25.5">
      <c r="A28" s="20" t="s">
        <v>16</v>
      </c>
      <c r="B28" s="12" t="s">
        <v>13</v>
      </c>
      <c r="C28" s="12">
        <v>3</v>
      </c>
      <c r="D28" s="12">
        <v>2</v>
      </c>
      <c r="E28" s="7"/>
      <c r="F28" s="7"/>
      <c r="G28" s="7">
        <v>1</v>
      </c>
      <c r="H28" s="7"/>
      <c r="I28" s="7"/>
      <c r="J28" s="7"/>
      <c r="K28" s="17" t="s">
        <v>60</v>
      </c>
      <c r="L28" s="17" t="s">
        <v>70</v>
      </c>
    </row>
    <row r="29" spans="1:12" s="39" customFormat="1" ht="12.75">
      <c r="A29" s="35" t="s">
        <v>204</v>
      </c>
      <c r="B29" s="36" t="s">
        <v>13</v>
      </c>
      <c r="C29" s="36">
        <v>2</v>
      </c>
      <c r="D29" s="36">
        <v>2</v>
      </c>
      <c r="E29" s="37"/>
      <c r="F29" s="37"/>
      <c r="G29" s="37"/>
      <c r="H29" s="37"/>
      <c r="I29" s="37"/>
      <c r="J29" s="37"/>
      <c r="K29" s="38" t="s">
        <v>205</v>
      </c>
      <c r="L29" s="38" t="s">
        <v>206</v>
      </c>
    </row>
    <row r="30" spans="1:12" ht="12.75">
      <c r="A30" s="21" t="s">
        <v>18</v>
      </c>
      <c r="B30" s="6" t="s">
        <v>13</v>
      </c>
      <c r="C30" s="6">
        <v>1</v>
      </c>
      <c r="D30" s="6"/>
      <c r="E30" s="6">
        <v>1</v>
      </c>
      <c r="F30" s="3"/>
      <c r="G30" s="3"/>
      <c r="H30" s="3"/>
      <c r="I30" s="3"/>
      <c r="J30" s="3"/>
      <c r="K30" s="32" t="s">
        <v>62</v>
      </c>
      <c r="L30" s="32" t="s">
        <v>71</v>
      </c>
    </row>
    <row r="31" spans="1:12" ht="25.5">
      <c r="A31" s="22" t="s">
        <v>19</v>
      </c>
      <c r="B31" s="12" t="s">
        <v>13</v>
      </c>
      <c r="C31" s="12">
        <v>3</v>
      </c>
      <c r="D31" s="12"/>
      <c r="E31" s="12">
        <v>1</v>
      </c>
      <c r="F31" s="7"/>
      <c r="G31" s="12">
        <v>2</v>
      </c>
      <c r="H31" s="7"/>
      <c r="I31" s="7"/>
      <c r="J31" s="7"/>
      <c r="K31" s="17" t="s">
        <v>59</v>
      </c>
      <c r="L31" s="17" t="s">
        <v>196</v>
      </c>
    </row>
    <row r="32" spans="1:12" ht="12.75">
      <c r="A32" s="22" t="s">
        <v>207</v>
      </c>
      <c r="B32" s="12" t="s">
        <v>13</v>
      </c>
      <c r="C32" s="12">
        <v>5</v>
      </c>
      <c r="D32" s="12">
        <v>2</v>
      </c>
      <c r="E32" s="12">
        <v>1</v>
      </c>
      <c r="F32" s="7"/>
      <c r="G32" s="12">
        <v>2</v>
      </c>
      <c r="H32" s="7"/>
      <c r="I32" s="7"/>
      <c r="J32" s="7"/>
      <c r="K32" s="17" t="s">
        <v>212</v>
      </c>
      <c r="L32" s="17" t="s">
        <v>213</v>
      </c>
    </row>
    <row r="33" spans="1:12" ht="12.75">
      <c r="A33" s="22" t="s">
        <v>20</v>
      </c>
      <c r="B33" s="7" t="s">
        <v>13</v>
      </c>
      <c r="C33" s="13">
        <v>3</v>
      </c>
      <c r="D33" s="7"/>
      <c r="E33" s="7">
        <v>3</v>
      </c>
      <c r="F33" s="7"/>
      <c r="G33" s="7"/>
      <c r="H33" s="7"/>
      <c r="I33" s="7"/>
      <c r="J33" s="7"/>
      <c r="K33" s="16" t="s">
        <v>63</v>
      </c>
      <c r="L33" s="16" t="s">
        <v>64</v>
      </c>
    </row>
    <row r="35" spans="1:10" ht="12.75">
      <c r="A35" s="9" t="s">
        <v>23</v>
      </c>
      <c r="C35" s="15">
        <f>C36+C37+C38+C39+C40</f>
        <v>12</v>
      </c>
      <c r="D35" s="15">
        <f aca="true" t="shared" si="2" ref="D35:J35">D36+D37+D38+D39+D40</f>
        <v>0</v>
      </c>
      <c r="E35" s="15">
        <f t="shared" si="2"/>
        <v>9</v>
      </c>
      <c r="F35" s="15">
        <f t="shared" si="2"/>
        <v>0</v>
      </c>
      <c r="G35" s="15">
        <f t="shared" si="2"/>
        <v>1</v>
      </c>
      <c r="H35" s="15">
        <f t="shared" si="2"/>
        <v>0</v>
      </c>
      <c r="I35" s="15">
        <f t="shared" si="2"/>
        <v>1</v>
      </c>
      <c r="J35" s="15">
        <f t="shared" si="2"/>
        <v>1</v>
      </c>
    </row>
    <row r="36" spans="1:12" ht="25.5">
      <c r="A36" s="22" t="s">
        <v>24</v>
      </c>
      <c r="B36" s="12" t="s">
        <v>15</v>
      </c>
      <c r="C36" s="12">
        <v>2</v>
      </c>
      <c r="D36" s="17"/>
      <c r="E36" s="12">
        <v>1</v>
      </c>
      <c r="F36" s="12"/>
      <c r="G36" s="12"/>
      <c r="H36" s="12"/>
      <c r="I36" s="12">
        <v>1</v>
      </c>
      <c r="J36" s="17"/>
      <c r="K36" s="17" t="s">
        <v>36</v>
      </c>
      <c r="L36" s="17" t="s">
        <v>72</v>
      </c>
    </row>
    <row r="37" spans="1:12" ht="12.75">
      <c r="A37" s="22" t="s">
        <v>218</v>
      </c>
      <c r="B37" s="12" t="s">
        <v>13</v>
      </c>
      <c r="C37" s="12">
        <v>4</v>
      </c>
      <c r="D37" s="12"/>
      <c r="E37" s="12">
        <v>3</v>
      </c>
      <c r="F37" s="7"/>
      <c r="G37" s="7"/>
      <c r="H37" s="7"/>
      <c r="I37" s="7"/>
      <c r="J37" s="7">
        <v>1</v>
      </c>
      <c r="K37" s="17" t="s">
        <v>73</v>
      </c>
      <c r="L37" s="17" t="s">
        <v>195</v>
      </c>
    </row>
    <row r="38" spans="1:12" ht="12.75">
      <c r="A38" s="31" t="s">
        <v>208</v>
      </c>
      <c r="B38" s="12" t="s">
        <v>13</v>
      </c>
      <c r="C38" s="12">
        <v>4</v>
      </c>
      <c r="D38" s="12"/>
      <c r="E38" s="12">
        <v>3</v>
      </c>
      <c r="F38" s="7"/>
      <c r="G38" s="7">
        <v>1</v>
      </c>
      <c r="H38" s="7"/>
      <c r="I38" s="7"/>
      <c r="J38" s="7"/>
      <c r="K38" s="17" t="s">
        <v>214</v>
      </c>
      <c r="L38" s="34">
        <v>12242</v>
      </c>
    </row>
    <row r="39" spans="1:12" ht="12.75">
      <c r="A39" s="31" t="s">
        <v>210</v>
      </c>
      <c r="B39" s="12" t="s">
        <v>13</v>
      </c>
      <c r="C39" s="12">
        <v>1</v>
      </c>
      <c r="D39" s="12"/>
      <c r="E39" s="12">
        <v>1</v>
      </c>
      <c r="F39" s="7"/>
      <c r="G39" s="7"/>
      <c r="H39" s="7"/>
      <c r="I39" s="7"/>
      <c r="J39" s="7"/>
      <c r="K39" s="17" t="s">
        <v>61</v>
      </c>
      <c r="L39" s="17" t="s">
        <v>215</v>
      </c>
    </row>
    <row r="40" spans="1:12" ht="12.75">
      <c r="A40" s="22" t="s">
        <v>26</v>
      </c>
      <c r="B40" s="7" t="s">
        <v>13</v>
      </c>
      <c r="C40" s="7">
        <v>1</v>
      </c>
      <c r="D40" s="7"/>
      <c r="E40" s="7">
        <v>1</v>
      </c>
      <c r="F40" s="7"/>
      <c r="G40" s="7"/>
      <c r="H40" s="7"/>
      <c r="I40" s="7"/>
      <c r="J40" s="7"/>
      <c r="K40" s="16" t="s">
        <v>67</v>
      </c>
      <c r="L40" s="16" t="s">
        <v>74</v>
      </c>
    </row>
    <row r="43" spans="1:6" ht="12.75">
      <c r="A43" s="11" t="s">
        <v>27</v>
      </c>
      <c r="B43" s="11"/>
      <c r="C43" s="11"/>
      <c r="D43" s="11"/>
      <c r="E43" s="11"/>
      <c r="F43" s="11"/>
    </row>
    <row r="44" spans="1:10" ht="12.75" customHeight="1">
      <c r="A44" s="10"/>
      <c r="B44" s="10"/>
      <c r="C44" s="18">
        <v>1</v>
      </c>
      <c r="D44" s="18">
        <f aca="true" t="shared" si="3" ref="D44:J44">SUM(D45:D45)</f>
        <v>0</v>
      </c>
      <c r="E44" s="18">
        <f t="shared" si="3"/>
        <v>0</v>
      </c>
      <c r="F44" s="18">
        <f t="shared" si="3"/>
        <v>0</v>
      </c>
      <c r="G44" s="18">
        <f t="shared" si="3"/>
        <v>1</v>
      </c>
      <c r="H44" s="18">
        <f t="shared" si="3"/>
        <v>0</v>
      </c>
      <c r="I44" s="18">
        <f t="shared" si="3"/>
        <v>0</v>
      </c>
      <c r="J44" s="18">
        <f t="shared" si="3"/>
        <v>0</v>
      </c>
    </row>
    <row r="45" spans="1:12" ht="12.75">
      <c r="A45" s="22" t="s">
        <v>198</v>
      </c>
      <c r="B45" s="24" t="s">
        <v>17</v>
      </c>
      <c r="C45" s="24">
        <v>1</v>
      </c>
      <c r="D45" s="24"/>
      <c r="E45" s="24"/>
      <c r="F45" s="24"/>
      <c r="G45" s="24">
        <v>1</v>
      </c>
      <c r="H45" s="7"/>
      <c r="I45" s="7"/>
      <c r="J45" s="7"/>
      <c r="K45" s="17" t="s">
        <v>29</v>
      </c>
      <c r="L45" s="17" t="s">
        <v>30</v>
      </c>
    </row>
    <row r="46" ht="12.75">
      <c r="A46" s="8"/>
    </row>
    <row r="47" spans="1:8" ht="12.75">
      <c r="A47" s="70" t="s">
        <v>32</v>
      </c>
      <c r="B47" s="70"/>
      <c r="C47" s="70"/>
      <c r="D47" s="70"/>
      <c r="E47" s="70"/>
      <c r="F47" s="70"/>
      <c r="G47" s="70"/>
      <c r="H47" s="70"/>
    </row>
    <row r="48" spans="3:10" ht="12.75">
      <c r="C48" s="15">
        <f>C49</f>
        <v>1</v>
      </c>
      <c r="D48" s="15"/>
      <c r="E48" s="15">
        <f>E49</f>
        <v>1</v>
      </c>
      <c r="F48" s="15"/>
      <c r="G48" s="15"/>
      <c r="H48" s="15"/>
      <c r="I48" s="15"/>
      <c r="J48" s="15"/>
    </row>
    <row r="49" spans="1:12" ht="12.75">
      <c r="A49" s="16" t="s">
        <v>211</v>
      </c>
      <c r="B49" s="7" t="s">
        <v>13</v>
      </c>
      <c r="C49" s="16">
        <v>1</v>
      </c>
      <c r="D49" s="16"/>
      <c r="E49" s="16">
        <v>1</v>
      </c>
      <c r="F49" s="16"/>
      <c r="G49" s="16"/>
      <c r="H49" s="16"/>
      <c r="I49" s="16"/>
      <c r="J49" s="16"/>
      <c r="K49" s="16" t="s">
        <v>216</v>
      </c>
      <c r="L49" s="16" t="s">
        <v>217</v>
      </c>
    </row>
    <row r="51" spans="1:7" ht="12.75">
      <c r="A51" s="1" t="s">
        <v>37</v>
      </c>
      <c r="B51" s="1"/>
      <c r="C51" s="1"/>
      <c r="D51" s="1"/>
      <c r="E51" s="1"/>
      <c r="F51" s="1"/>
      <c r="G51" s="1"/>
    </row>
    <row r="52" spans="3:10" ht="12.75">
      <c r="C52" s="15">
        <f aca="true" t="shared" si="4" ref="C52:J52">C53+C55</f>
        <v>20</v>
      </c>
      <c r="D52" s="15">
        <f t="shared" si="4"/>
        <v>5</v>
      </c>
      <c r="E52" s="15">
        <f t="shared" si="4"/>
        <v>6</v>
      </c>
      <c r="F52" s="15">
        <f t="shared" si="4"/>
        <v>1</v>
      </c>
      <c r="G52" s="15">
        <f t="shared" si="4"/>
        <v>4</v>
      </c>
      <c r="H52" s="15">
        <f t="shared" si="4"/>
        <v>1</v>
      </c>
      <c r="I52" s="15">
        <f t="shared" si="4"/>
        <v>2</v>
      </c>
      <c r="J52" s="15">
        <f t="shared" si="4"/>
        <v>1</v>
      </c>
    </row>
    <row r="53" spans="1:12" ht="12.75">
      <c r="A53" s="69" t="s">
        <v>38</v>
      </c>
      <c r="B53" s="51" t="s">
        <v>13</v>
      </c>
      <c r="C53" s="51">
        <v>10</v>
      </c>
      <c r="D53" s="51">
        <v>5</v>
      </c>
      <c r="E53" s="51">
        <v>1</v>
      </c>
      <c r="F53" s="51"/>
      <c r="G53" s="51">
        <v>1</v>
      </c>
      <c r="H53" s="51"/>
      <c r="I53" s="51">
        <v>2</v>
      </c>
      <c r="J53" s="51">
        <v>1</v>
      </c>
      <c r="K53" s="52" t="s">
        <v>39</v>
      </c>
      <c r="L53" s="52" t="s">
        <v>40</v>
      </c>
    </row>
    <row r="54" spans="1:12" ht="12.75">
      <c r="A54" s="69"/>
      <c r="B54" s="51"/>
      <c r="C54" s="51"/>
      <c r="D54" s="51"/>
      <c r="E54" s="51"/>
      <c r="F54" s="51"/>
      <c r="G54" s="51"/>
      <c r="H54" s="51"/>
      <c r="I54" s="51"/>
      <c r="J54" s="51"/>
      <c r="K54" s="52"/>
      <c r="L54" s="52"/>
    </row>
    <row r="55" spans="1:12" ht="12.75">
      <c r="A55" s="69" t="s">
        <v>42</v>
      </c>
      <c r="B55" s="51" t="s">
        <v>13</v>
      </c>
      <c r="C55" s="51">
        <v>10</v>
      </c>
      <c r="D55" s="51"/>
      <c r="E55" s="51">
        <v>5</v>
      </c>
      <c r="F55" s="51">
        <v>1</v>
      </c>
      <c r="G55" s="51">
        <v>3</v>
      </c>
      <c r="H55" s="51">
        <v>1</v>
      </c>
      <c r="I55" s="51"/>
      <c r="J55" s="51"/>
      <c r="K55" s="3" t="s">
        <v>43</v>
      </c>
      <c r="L55" s="3" t="s">
        <v>45</v>
      </c>
    </row>
    <row r="56" spans="1:12" ht="12.75">
      <c r="A56" s="69"/>
      <c r="B56" s="51"/>
      <c r="C56" s="51"/>
      <c r="D56" s="51"/>
      <c r="E56" s="51"/>
      <c r="F56" s="51"/>
      <c r="G56" s="51"/>
      <c r="H56" s="51"/>
      <c r="I56" s="51"/>
      <c r="J56" s="51"/>
      <c r="K56" s="5" t="s">
        <v>76</v>
      </c>
      <c r="L56" s="5" t="s">
        <v>44</v>
      </c>
    </row>
    <row r="58" spans="1:5" ht="12.75">
      <c r="A58" s="1" t="s">
        <v>46</v>
      </c>
      <c r="B58" s="1"/>
      <c r="C58" s="1"/>
      <c r="D58" s="1"/>
      <c r="E58" s="1"/>
    </row>
    <row r="59" spans="3:10" ht="12.75">
      <c r="C59" s="15">
        <v>4</v>
      </c>
      <c r="D59" s="15">
        <f aca="true" t="shared" si="5" ref="D59:J59">SUM(D60:D61)</f>
        <v>0</v>
      </c>
      <c r="E59" s="15">
        <f t="shared" si="5"/>
        <v>3</v>
      </c>
      <c r="F59" s="15">
        <f t="shared" si="5"/>
        <v>0</v>
      </c>
      <c r="G59" s="15">
        <f t="shared" si="5"/>
        <v>1</v>
      </c>
      <c r="H59" s="15">
        <f t="shared" si="5"/>
        <v>0</v>
      </c>
      <c r="I59" s="15">
        <f t="shared" si="5"/>
        <v>0</v>
      </c>
      <c r="J59" s="15">
        <f t="shared" si="5"/>
        <v>0</v>
      </c>
    </row>
    <row r="60" spans="1:12" ht="12.75">
      <c r="A60" s="69" t="s">
        <v>209</v>
      </c>
      <c r="B60" s="51" t="s">
        <v>15</v>
      </c>
      <c r="C60" s="51">
        <v>4</v>
      </c>
      <c r="D60" s="51"/>
      <c r="E60" s="51">
        <v>3</v>
      </c>
      <c r="F60" s="51"/>
      <c r="G60" s="51">
        <v>1</v>
      </c>
      <c r="H60" s="51"/>
      <c r="I60" s="51"/>
      <c r="J60" s="51"/>
      <c r="K60" s="62" t="s">
        <v>53</v>
      </c>
      <c r="L60" s="3" t="s">
        <v>51</v>
      </c>
    </row>
    <row r="61" spans="1:12" ht="12.75">
      <c r="A61" s="69"/>
      <c r="B61" s="51"/>
      <c r="C61" s="51"/>
      <c r="D61" s="51"/>
      <c r="E61" s="51"/>
      <c r="F61" s="51"/>
      <c r="G61" s="51"/>
      <c r="H61" s="51"/>
      <c r="I61" s="51"/>
      <c r="J61" s="51"/>
      <c r="K61" s="64"/>
      <c r="L61" s="5" t="s">
        <v>52</v>
      </c>
    </row>
    <row r="65" spans="1:10" ht="18.75">
      <c r="A65" s="33" t="s">
        <v>202</v>
      </c>
      <c r="B65" s="33"/>
      <c r="C65" s="33"/>
      <c r="D65" s="33"/>
      <c r="E65" s="33"/>
      <c r="F65" s="33"/>
      <c r="G65" s="33"/>
      <c r="H65" s="33"/>
      <c r="I65" s="33"/>
      <c r="J65" s="33"/>
    </row>
  </sheetData>
  <mergeCells count="48">
    <mergeCell ref="J55:J56"/>
    <mergeCell ref="I55:I56"/>
    <mergeCell ref="E55:E56"/>
    <mergeCell ref="A55:A56"/>
    <mergeCell ref="B55:B56"/>
    <mergeCell ref="C55:C56"/>
    <mergeCell ref="D55:D56"/>
    <mergeCell ref="L53:L54"/>
    <mergeCell ref="C53:C54"/>
    <mergeCell ref="D53:D54"/>
    <mergeCell ref="E53:E54"/>
    <mergeCell ref="F53:F54"/>
    <mergeCell ref="G53:G54"/>
    <mergeCell ref="H53:H54"/>
    <mergeCell ref="I53:I54"/>
    <mergeCell ref="J53:J54"/>
    <mergeCell ref="A5:L5"/>
    <mergeCell ref="D6:L6"/>
    <mergeCell ref="E7:E21"/>
    <mergeCell ref="J7:J21"/>
    <mergeCell ref="K7:K21"/>
    <mergeCell ref="L7:L21"/>
    <mergeCell ref="D7:D21"/>
    <mergeCell ref="B6:B21"/>
    <mergeCell ref="A6:A21"/>
    <mergeCell ref="I7:I21"/>
    <mergeCell ref="K60:K61"/>
    <mergeCell ref="J60:J61"/>
    <mergeCell ref="A47:H47"/>
    <mergeCell ref="K53:K54"/>
    <mergeCell ref="A53:A54"/>
    <mergeCell ref="B53:B54"/>
    <mergeCell ref="F55:F56"/>
    <mergeCell ref="G55:G56"/>
    <mergeCell ref="H55:H56"/>
    <mergeCell ref="I60:I61"/>
    <mergeCell ref="B60:B61"/>
    <mergeCell ref="A60:A61"/>
    <mergeCell ref="C60:C61"/>
    <mergeCell ref="D60:D61"/>
    <mergeCell ref="C6:C21"/>
    <mergeCell ref="H60:H61"/>
    <mergeCell ref="G60:G61"/>
    <mergeCell ref="H7:H21"/>
    <mergeCell ref="E60:E61"/>
    <mergeCell ref="F60:F61"/>
    <mergeCell ref="F7:F21"/>
    <mergeCell ref="G7:G21"/>
  </mergeCells>
  <printOptions/>
  <pageMargins left="0.7874015748031497" right="0" top="0.984251968503937" bottom="0.7874015748031497" header="0.5118110236220472" footer="0.5118110236220472"/>
  <pageSetup horizontalDpi="120" verticalDpi="120" orientation="landscape" paperSize="9" scale="71" r:id="rId1"/>
  <rowBreaks count="1" manualBreakCount="1">
    <brk id="42" max="11" man="1"/>
  </rowBreaks>
  <colBreaks count="1" manualBreakCount="1">
    <brk id="12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35"/>
  <sheetViews>
    <sheetView tabSelected="1" workbookViewId="0" topLeftCell="A1">
      <selection activeCell="A10" sqref="A10:A25"/>
    </sheetView>
  </sheetViews>
  <sheetFormatPr defaultColWidth="9.00390625" defaultRowHeight="12.75"/>
  <cols>
    <col min="1" max="1" width="29.875" style="0" customWidth="1"/>
    <col min="2" max="2" width="5.00390625" style="0" customWidth="1"/>
    <col min="3" max="3" width="6.75390625" style="0" customWidth="1"/>
    <col min="4" max="4" width="8.75390625" style="0" customWidth="1"/>
    <col min="5" max="5" width="9.25390625" style="0" customWidth="1"/>
    <col min="6" max="6" width="8.25390625" style="0" customWidth="1"/>
    <col min="8" max="8" width="8.625" style="0" customWidth="1"/>
    <col min="9" max="9" width="7.375" style="0" customWidth="1"/>
    <col min="10" max="10" width="8.75390625" style="0" customWidth="1"/>
    <col min="11" max="11" width="18.00390625" style="0" customWidth="1"/>
    <col min="12" max="12" width="11.00390625" style="0" customWidth="1"/>
    <col min="13" max="13" width="0.74609375" style="0" customWidth="1"/>
  </cols>
  <sheetData>
    <row r="1" spans="9:12" ht="13.5" customHeight="1">
      <c r="I1" s="45" t="s">
        <v>199</v>
      </c>
      <c r="J1" s="46"/>
      <c r="K1" s="45"/>
      <c r="L1" s="33"/>
    </row>
    <row r="2" spans="9:12" ht="12.75" customHeight="1">
      <c r="I2" s="45" t="s">
        <v>200</v>
      </c>
      <c r="J2" s="46"/>
      <c r="K2" s="45"/>
      <c r="L2" s="33"/>
    </row>
    <row r="3" spans="9:12" ht="11.25" customHeight="1">
      <c r="I3" s="45" t="s">
        <v>227</v>
      </c>
      <c r="J3" s="46"/>
      <c r="K3" s="45"/>
      <c r="L3" s="33"/>
    </row>
    <row r="4" ht="12.75" hidden="1"/>
    <row r="9" spans="1:12" ht="12.75" customHeight="1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2" customHeight="1">
      <c r="A10" s="74" t="s">
        <v>1</v>
      </c>
      <c r="B10" s="72" t="s">
        <v>2</v>
      </c>
      <c r="C10" s="72" t="s">
        <v>3</v>
      </c>
      <c r="D10" s="75" t="s">
        <v>4</v>
      </c>
      <c r="E10" s="75"/>
      <c r="F10" s="75"/>
      <c r="G10" s="75"/>
      <c r="H10" s="75"/>
      <c r="I10" s="75"/>
      <c r="J10" s="75"/>
      <c r="K10" s="75"/>
      <c r="L10" s="75"/>
    </row>
    <row r="11" spans="1:12" ht="12.75" customHeight="1" hidden="1">
      <c r="A11" s="74"/>
      <c r="B11" s="72"/>
      <c r="C11" s="72"/>
      <c r="D11" s="72" t="s">
        <v>5</v>
      </c>
      <c r="E11" s="72" t="s">
        <v>79</v>
      </c>
      <c r="F11" s="72" t="s">
        <v>6</v>
      </c>
      <c r="G11" s="72" t="s">
        <v>220</v>
      </c>
      <c r="H11" s="72" t="s">
        <v>81</v>
      </c>
      <c r="I11" s="72" t="s">
        <v>82</v>
      </c>
      <c r="J11" s="72" t="s">
        <v>219</v>
      </c>
      <c r="K11" s="72" t="s">
        <v>8</v>
      </c>
      <c r="L11" s="72" t="s">
        <v>9</v>
      </c>
    </row>
    <row r="12" spans="1:12" ht="12.75">
      <c r="A12" s="74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2.75">
      <c r="A13" s="74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2.75">
      <c r="A14" s="74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2.75">
      <c r="A15" s="74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2.75">
      <c r="A16" s="74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7.5" customHeight="1">
      <c r="A17" s="74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2.75">
      <c r="A18" s="74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2.75">
      <c r="A19" s="74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2.75">
      <c r="A20" s="74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2.75">
      <c r="A21" s="74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2.75">
      <c r="A22" s="74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9" customHeight="1">
      <c r="A23" s="74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0.5" customHeight="1">
      <c r="A24" s="74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3" customHeight="1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2.75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2">
        <v>8</v>
      </c>
      <c r="I26" s="2">
        <v>9</v>
      </c>
      <c r="J26" s="2">
        <v>10</v>
      </c>
      <c r="K26" s="2">
        <v>11</v>
      </c>
      <c r="L26" s="2">
        <v>12</v>
      </c>
    </row>
    <row r="27" spans="1:12" ht="12.75">
      <c r="A27" s="42" t="s">
        <v>10</v>
      </c>
      <c r="B27" s="43"/>
      <c r="C27" s="44">
        <v>1</v>
      </c>
      <c r="D27" s="44"/>
      <c r="E27" s="44"/>
      <c r="F27" s="44">
        <v>1</v>
      </c>
      <c r="G27" s="44"/>
      <c r="H27" s="44"/>
      <c r="I27" s="44"/>
      <c r="J27" s="44"/>
      <c r="K27" s="43"/>
      <c r="L27" s="43"/>
    </row>
    <row r="28" spans="1:14" ht="9.75" customHeight="1">
      <c r="A28" s="47" t="s">
        <v>222</v>
      </c>
      <c r="B28" s="40"/>
      <c r="C28" s="44"/>
      <c r="D28" s="44"/>
      <c r="E28" s="44"/>
      <c r="F28" s="44"/>
      <c r="G28" s="44"/>
      <c r="H28" s="44"/>
      <c r="I28" s="44"/>
      <c r="J28" s="44"/>
      <c r="K28" s="43"/>
      <c r="L28" s="43"/>
      <c r="M28" s="27"/>
      <c r="N28" s="27"/>
    </row>
    <row r="29" spans="1:14" ht="26.25" customHeight="1">
      <c r="A29" s="41" t="s">
        <v>221</v>
      </c>
      <c r="B29" s="24"/>
      <c r="C29" s="48">
        <v>1</v>
      </c>
      <c r="D29" s="24"/>
      <c r="E29" s="24"/>
      <c r="F29" s="48">
        <v>1</v>
      </c>
      <c r="G29" s="24"/>
      <c r="H29" s="24"/>
      <c r="I29" s="24"/>
      <c r="J29" s="24"/>
      <c r="K29" s="41" t="s">
        <v>223</v>
      </c>
      <c r="L29" s="49" t="s">
        <v>224</v>
      </c>
      <c r="M29" s="27"/>
      <c r="N29" s="27"/>
    </row>
    <row r="30" spans="1:11" ht="18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23"/>
    </row>
    <row r="35" spans="1:11" ht="18.75">
      <c r="A35" s="33" t="s">
        <v>225</v>
      </c>
      <c r="B35" s="33"/>
      <c r="C35" s="33"/>
      <c r="D35" s="33"/>
      <c r="E35" s="33"/>
      <c r="F35" s="33"/>
      <c r="G35" s="33"/>
      <c r="H35" s="33"/>
      <c r="I35" s="33"/>
      <c r="J35" s="33"/>
      <c r="K35" s="50" t="s">
        <v>226</v>
      </c>
    </row>
  </sheetData>
  <mergeCells count="14">
    <mergeCell ref="A9:L9"/>
    <mergeCell ref="A10:A25"/>
    <mergeCell ref="B10:B25"/>
    <mergeCell ref="C10:C25"/>
    <mergeCell ref="D10:L10"/>
    <mergeCell ref="D11:D25"/>
    <mergeCell ref="E11:E25"/>
    <mergeCell ref="F11:F25"/>
    <mergeCell ref="G11:G25"/>
    <mergeCell ref="H11:H25"/>
    <mergeCell ref="I11:I25"/>
    <mergeCell ref="J11:J25"/>
    <mergeCell ref="K11:K25"/>
    <mergeCell ref="L11:L25"/>
  </mergeCells>
  <printOptions/>
  <pageMargins left="0.7874015748031497" right="0.7874015748031497" top="1.2598425196850394" bottom="0.66929133858267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vd-zag1</cp:lastModifiedBy>
  <cp:lastPrinted>2011-12-09T08:34:46Z</cp:lastPrinted>
  <dcterms:created xsi:type="dcterms:W3CDTF">2002-12-06T08:37:50Z</dcterms:created>
  <dcterms:modified xsi:type="dcterms:W3CDTF">2011-12-28T11:16:27Z</dcterms:modified>
  <cp:category/>
  <cp:version/>
  <cp:contentType/>
  <cp:contentStatus/>
</cp:coreProperties>
</file>